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195" firstSheet="6" activeTab="6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2021 պլան" sheetId="17" r:id="rId7"/>
    <sheet name="փոխած2)" sheetId="14" state="hidden" r:id="rId8"/>
  </sheets>
  <calcPr calcId="124519"/>
</workbook>
</file>

<file path=xl/calcChain.xml><?xml version="1.0" encoding="utf-8"?>
<calcChain xmlns="http://schemas.openxmlformats.org/spreadsheetml/2006/main">
  <c r="G302" i="17"/>
  <c r="G19" l="1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7"/>
  <c r="G268"/>
  <c r="G269"/>
  <c r="G270"/>
  <c r="G271"/>
  <c r="G272"/>
  <c r="G273"/>
  <c r="G274"/>
  <c r="G275"/>
  <c r="G276"/>
  <c r="G277"/>
  <c r="G279"/>
  <c r="G282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4" i="12" l="1"/>
  <c r="G33"/>
  <c r="G151" i="11"/>
  <c r="G238"/>
  <c r="G11" i="15"/>
  <c r="G7"/>
  <c r="G47"/>
  <c r="G35" i="14" l="1"/>
  <c r="G43" i="15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1" i="13" l="1"/>
  <c r="G3" i="15"/>
  <c r="G207" i="11" l="1"/>
  <c r="G206"/>
  <c r="G205"/>
  <c r="G275"/>
  <c r="G272"/>
  <c r="G277"/>
  <c r="G276"/>
  <c r="G274"/>
  <c r="G234"/>
  <c r="G91"/>
  <c r="G90"/>
  <c r="G89"/>
  <c r="G88"/>
  <c r="G87"/>
  <c r="G86"/>
  <c r="G85"/>
  <c r="G84"/>
  <c r="G83"/>
  <c r="G82"/>
  <c r="G81"/>
  <c r="G68"/>
  <c r="G67"/>
  <c r="G43" i="13"/>
  <c r="G42"/>
  <c r="G41"/>
  <c r="G40"/>
  <c r="G39"/>
  <c r="G38"/>
  <c r="G37"/>
  <c r="G36"/>
  <c r="G35"/>
  <c r="G20" i="11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9"/>
  <c r="G70"/>
  <c r="G71"/>
  <c r="G72"/>
  <c r="G73"/>
  <c r="G74"/>
  <c r="G75"/>
  <c r="G76"/>
  <c r="G77"/>
  <c r="G78"/>
  <c r="G79"/>
  <c r="G80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5"/>
  <c r="G236"/>
  <c r="G237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3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5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7"/>
  <c r="G508"/>
  <c r="G63" i="15" l="1"/>
  <c r="G61"/>
  <c r="G33" i="13"/>
  <c r="G13" i="15"/>
  <c r="G12"/>
  <c r="G8" i="12" l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5"/>
  <c r="G36"/>
  <c r="G37"/>
  <c r="G38"/>
  <c r="G39"/>
  <c r="G40"/>
  <c r="G41"/>
  <c r="G42"/>
  <c r="G43"/>
  <c r="E278" i="17"/>
  <c r="G278" s="1"/>
  <c r="E266"/>
  <c r="G266" s="1"/>
  <c r="E153"/>
  <c r="G153" s="1"/>
  <c r="G62" i="15"/>
  <c r="G60"/>
  <c r="G59"/>
  <c r="G58"/>
  <c r="G325" i="17" l="1"/>
  <c r="G34" i="13"/>
  <c r="G34" i="14"/>
  <c r="G16"/>
  <c r="G15"/>
  <c r="G6"/>
  <c r="G3"/>
  <c r="G2"/>
  <c r="G8" i="15"/>
  <c r="G9"/>
  <c r="G57"/>
  <c r="G56"/>
  <c r="G55"/>
  <c r="G54"/>
  <c r="G53"/>
  <c r="G52"/>
  <c r="G51"/>
  <c r="G50"/>
  <c r="G49"/>
  <c r="G48"/>
  <c r="G46"/>
  <c r="G45"/>
  <c r="G44"/>
  <c r="G10"/>
  <c r="G6"/>
  <c r="G5"/>
  <c r="G4"/>
  <c r="G2"/>
  <c r="G45" i="14"/>
  <c r="G44"/>
  <c r="G43"/>
  <c r="G42"/>
  <c r="G41"/>
  <c r="G40"/>
  <c r="G39"/>
  <c r="G38"/>
  <c r="G37"/>
  <c r="G36"/>
  <c r="G33"/>
  <c r="G32"/>
  <c r="G31"/>
  <c r="G30"/>
  <c r="G29"/>
  <c r="G28"/>
  <c r="G27"/>
  <c r="G26"/>
  <c r="G25"/>
  <c r="G24"/>
  <c r="G23"/>
  <c r="G22"/>
  <c r="G21"/>
  <c r="G20"/>
  <c r="G19"/>
  <c r="G18"/>
  <c r="G17"/>
  <c r="G14"/>
  <c r="G13"/>
  <c r="G12"/>
  <c r="G11"/>
  <c r="G10"/>
  <c r="G9"/>
  <c r="G8"/>
  <c r="G5"/>
  <c r="G7"/>
  <c r="G4"/>
  <c r="G4" i="13"/>
  <c r="G3"/>
  <c r="G2"/>
  <c r="G46" i="14" l="1"/>
  <c r="G64" i="15"/>
  <c r="G32" i="13"/>
  <c r="G26" l="1"/>
  <c r="G25"/>
  <c r="G24"/>
  <c r="G31" l="1"/>
  <c r="G30"/>
  <c r="G29"/>
  <c r="G28"/>
  <c r="G27"/>
  <c r="G23"/>
  <c r="G22"/>
  <c r="G21"/>
  <c r="G20"/>
  <c r="G12"/>
  <c r="G10"/>
  <c r="G19"/>
  <c r="G18"/>
  <c r="G17"/>
  <c r="G16"/>
  <c r="G15"/>
  <c r="G9"/>
  <c r="G14"/>
  <c r="G13"/>
  <c r="G8"/>
  <c r="G7"/>
  <c r="G6"/>
  <c r="G5"/>
  <c r="G7" i="12"/>
  <c r="G44" s="1"/>
  <c r="J44" s="1"/>
  <c r="G44" i="13" l="1"/>
  <c r="G19" i="11"/>
  <c r="E506"/>
  <c r="G506" s="1"/>
  <c r="E422"/>
  <c r="G422" s="1"/>
  <c r="E421"/>
  <c r="G421" s="1"/>
  <c r="E401"/>
  <c r="G401" s="1"/>
  <c r="E180"/>
  <c r="G180" s="1"/>
  <c r="H21" i="10" l="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1"/>
  <c r="H22" l="1"/>
  <c r="F423" i="11"/>
  <c r="F424"/>
  <c r="F426"/>
  <c r="G509"/>
  <c r="F280" i="17"/>
  <c r="F281"/>
  <c r="F283"/>
</calcChain>
</file>

<file path=xl/sharedStrings.xml><?xml version="1.0" encoding="utf-8"?>
<sst xmlns="http://schemas.openxmlformats.org/spreadsheetml/2006/main" count="3731" uniqueCount="1022">
  <si>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</si>
  <si>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</si>
  <si>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</si>
  <si>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</si>
  <si>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</si>
  <si>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</si>
  <si>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</si>
  <si>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</si>
  <si>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</si>
  <si>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</si>
  <si>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</si>
  <si>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</si>
  <si>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</si>
  <si>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</si>
  <si>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</si>
  <si>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</si>
  <si>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</si>
  <si>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</si>
  <si>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</si>
  <si>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</si>
  <si>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</si>
  <si>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</si>
  <si>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</si>
  <si>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</si>
  <si>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</si>
  <si>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</si>
  <si>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</si>
  <si>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</si>
  <si>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</si>
  <si>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</si>
  <si>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</si>
  <si>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</si>
  <si>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</si>
  <si>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</si>
  <si>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</si>
  <si>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</si>
  <si>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</si>
  <si>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</si>
  <si>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</si>
  <si>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</si>
  <si>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</si>
  <si>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</si>
  <si>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</si>
  <si>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</si>
  <si>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</si>
  <si>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</si>
  <si>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</si>
  <si>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</si>
  <si>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</si>
  <si>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</si>
  <si>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</si>
  <si>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</si>
  <si>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</si>
  <si>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</si>
  <si>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</si>
  <si>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</si>
  <si>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</si>
  <si>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</si>
  <si>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</si>
  <si>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</si>
  <si>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</si>
  <si>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</si>
  <si>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</si>
  <si>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</si>
  <si>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</si>
  <si>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</si>
  <si>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</si>
  <si>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</si>
  <si>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</si>
  <si>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</si>
  <si>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</si>
  <si>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</si>
  <si>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</si>
  <si>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</si>
  <si>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</si>
  <si>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</si>
  <si>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</si>
  <si>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</si>
  <si>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</si>
  <si>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</si>
  <si>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</si>
  <si>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</si>
  <si>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</si>
  <si>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</si>
  <si>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</si>
  <si>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</si>
  <si>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</si>
  <si>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</si>
  <si>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</si>
  <si>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</si>
  <si>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</si>
  <si>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</si>
  <si>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</si>
  <si>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</si>
  <si>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</si>
  <si>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</si>
  <si>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</si>
  <si>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</si>
  <si>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</si>
  <si>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</si>
  <si>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</si>
  <si>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</si>
  <si>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</si>
  <si>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</si>
  <si>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</si>
  <si>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</si>
  <si>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</si>
  <si>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</si>
  <si>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</si>
  <si>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</si>
  <si>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</si>
  <si>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</si>
  <si>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</si>
  <si>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</si>
  <si>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</si>
  <si>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</si>
  <si>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</si>
  <si>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</si>
  <si>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</si>
  <si>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</si>
  <si>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</si>
  <si>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</si>
  <si>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</si>
  <si>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</si>
  <si>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</si>
  <si>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</si>
  <si>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</si>
  <si>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</si>
  <si>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</si>
  <si>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</si>
  <si>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</si>
  <si>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</si>
  <si>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</si>
  <si>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</si>
  <si>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</si>
  <si>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</si>
  <si>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</si>
  <si>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</si>
  <si>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</si>
  <si>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</si>
  <si>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</si>
  <si>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</si>
  <si>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</si>
  <si>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</si>
  <si>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</si>
  <si>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</si>
  <si>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</si>
  <si>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</si>
  <si>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</si>
  <si>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</si>
  <si>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</si>
  <si>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</si>
  <si>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</si>
  <si>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</si>
  <si>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</si>
  <si>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</si>
  <si>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</si>
  <si>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</si>
  <si>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</si>
  <si>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</si>
  <si>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</si>
  <si>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</si>
  <si>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</si>
  <si>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</si>
  <si>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</si>
  <si>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</si>
  <si>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</si>
  <si>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</si>
  <si>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</si>
  <si>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</si>
  <si>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</si>
  <si>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</si>
  <si>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</si>
  <si>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</si>
  <si>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</si>
  <si>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</si>
  <si>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</si>
  <si>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</si>
  <si>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</si>
  <si>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</si>
  <si>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</si>
  <si>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</si>
  <si>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</si>
  <si>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</si>
  <si>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</si>
  <si>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</si>
  <si>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</si>
  <si>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</si>
  <si>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</si>
  <si>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</si>
  <si>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</si>
  <si>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</si>
  <si>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</si>
  <si>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</si>
  <si>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</si>
  <si>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</si>
  <si>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</si>
  <si>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</si>
  <si>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</si>
  <si>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</si>
  <si>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</si>
  <si>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</si>
  <si>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</si>
  <si>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</si>
  <si>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</si>
  <si>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</si>
  <si>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</si>
  <si>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</si>
  <si>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</si>
  <si>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</si>
  <si>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</si>
  <si>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</si>
  <si>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</si>
  <si>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</si>
  <si>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</si>
  <si>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</si>
  <si>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</si>
  <si>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</si>
  <si>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</si>
  <si>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</si>
  <si>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</si>
  <si>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</si>
  <si>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</si>
  <si>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</si>
  <si>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</si>
  <si>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</si>
  <si>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</si>
  <si>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</si>
  <si>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</si>
  <si>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</si>
  <si>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</si>
  <si>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</si>
  <si>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</si>
  <si>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</si>
  <si>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</si>
  <si>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</si>
  <si>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</si>
  <si>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</si>
  <si>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</si>
  <si>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</si>
  <si>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</si>
  <si>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</si>
  <si>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</si>
  <si>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</si>
  <si>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</si>
  <si>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</si>
  <si>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</si>
  <si>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</si>
  <si>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</si>
  <si>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</si>
  <si>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</si>
  <si>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</si>
  <si>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</si>
  <si>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</si>
  <si>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</si>
  <si>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</si>
  <si>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</si>
  <si>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</si>
  <si>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</si>
  <si>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</si>
  <si>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</si>
  <si>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</si>
  <si>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</si>
  <si>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</si>
  <si>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</si>
  <si>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</si>
  <si>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</si>
  <si>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</si>
  <si>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</si>
  <si>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</si>
  <si>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</si>
  <si>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</si>
  <si>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</si>
  <si>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</si>
  <si>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</si>
  <si>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</si>
  <si>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</si>
  <si>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</si>
  <si>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</si>
  <si>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</si>
  <si>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</si>
  <si>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</si>
  <si>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</si>
  <si>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</si>
  <si>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</si>
  <si>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</si>
  <si>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</si>
  <si>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</si>
  <si>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</si>
  <si>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</si>
  <si>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</si>
  <si>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</si>
  <si>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</si>
  <si>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</si>
  <si>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</si>
  <si>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</si>
  <si>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</si>
  <si>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</si>
  <si>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</si>
  <si>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</si>
  <si>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</si>
  <si>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</si>
  <si>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</si>
  <si>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</si>
  <si>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</si>
  <si>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</si>
  <si>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</si>
  <si>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</si>
  <si>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</si>
  <si>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</si>
  <si>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</si>
  <si>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</si>
  <si>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</si>
  <si>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</si>
  <si>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</si>
  <si>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</si>
  <si>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</si>
  <si>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</si>
  <si>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</si>
  <si>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</si>
  <si>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</si>
  <si>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</si>
  <si>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</si>
  <si>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</si>
  <si>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</si>
  <si>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</si>
  <si>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</si>
  <si>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</si>
  <si>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</si>
  <si>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</si>
  <si>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</si>
  <si>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</si>
  <si>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</si>
  <si>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</si>
  <si>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</si>
  <si>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</si>
  <si>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</si>
  <si>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</si>
  <si>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</si>
  <si>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</si>
  <si>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</si>
  <si>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</si>
  <si>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</si>
  <si>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</si>
  <si>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</si>
  <si>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</si>
  <si>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</si>
  <si>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</si>
  <si>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</si>
  <si>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</si>
  <si>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</si>
  <si>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</si>
  <si>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</si>
  <si>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</si>
  <si>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</si>
  <si>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</si>
  <si>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</si>
  <si>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</si>
  <si>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</si>
  <si>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</si>
  <si>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</si>
  <si>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</si>
  <si>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</si>
  <si>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</si>
  <si>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</si>
  <si>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</si>
  <si>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</si>
  <si>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</si>
  <si>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</si>
  <si>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</si>
  <si>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</si>
  <si>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</si>
  <si>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</si>
  <si>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</si>
  <si>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</si>
  <si>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</si>
  <si>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</si>
  <si>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</si>
  <si>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</si>
  <si>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</si>
  <si>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</si>
  <si>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</si>
  <si>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</si>
  <si>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</si>
  <si>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</si>
  <si>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</si>
  <si>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</si>
  <si>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</si>
  <si>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</si>
  <si>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</si>
  <si>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</si>
  <si>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</si>
  <si>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</si>
  <si>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</si>
  <si>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</si>
  <si>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</si>
  <si>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</si>
  <si>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</si>
  <si>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</si>
  <si>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</si>
  <si>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</si>
  <si>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</si>
  <si>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</si>
  <si>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</si>
  <si>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</si>
  <si>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</si>
  <si>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</si>
  <si>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</si>
  <si>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</si>
  <si>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</si>
  <si>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</si>
  <si>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</si>
  <si>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</si>
  <si>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</si>
  <si>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</si>
  <si>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</si>
  <si>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</si>
  <si>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</si>
  <si>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</si>
  <si>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</si>
  <si>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</si>
  <si>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</si>
  <si>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</si>
  <si>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</si>
  <si>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</si>
  <si>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</si>
  <si>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</si>
  <si>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</si>
  <si>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</si>
  <si>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</si>
  <si>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</si>
  <si>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</si>
  <si>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</si>
  <si>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</si>
  <si>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</si>
  <si>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</si>
  <si>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</si>
  <si>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</si>
  <si>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</si>
  <si>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</si>
  <si>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</si>
  <si>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</si>
  <si>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</si>
  <si>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</si>
  <si>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</si>
  <si>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</si>
  <si>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</si>
  <si>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</si>
  <si>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</si>
  <si>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</si>
  <si>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</si>
  <si>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</si>
  <si>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</si>
  <si>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</si>
  <si>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</si>
  <si>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</si>
  <si>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</si>
  <si>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</si>
  <si>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</si>
  <si>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</si>
  <si>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</si>
  <si>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</si>
  <si>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</si>
  <si>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</si>
  <si>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</si>
  <si>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</si>
  <si>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</si>
  <si>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</si>
  <si>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</si>
  <si>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</si>
  <si>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</si>
  <si>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</si>
  <si>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</si>
  <si>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</si>
  <si>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</si>
  <si>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</si>
  <si>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</si>
  <si>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</si>
  <si>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</si>
  <si>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</si>
  <si>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</si>
  <si>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</si>
  <si>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</si>
  <si>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</si>
  <si>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</si>
  <si>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</si>
  <si>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</si>
  <si>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</si>
  <si>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</si>
  <si>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</si>
  <si>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</si>
  <si>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</si>
  <si>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</si>
  <si>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</si>
  <si>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</si>
  <si>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</si>
  <si>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</si>
  <si>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</si>
  <si>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</si>
  <si>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</si>
  <si>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</si>
  <si>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</si>
  <si>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</si>
  <si>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</si>
  <si>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</si>
  <si>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</si>
  <si>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</si>
  <si>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</si>
  <si>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</si>
  <si>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</si>
  <si>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</si>
  <si>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</si>
  <si>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</si>
  <si>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</si>
  <si>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</si>
  <si>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</si>
  <si>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</si>
  <si>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</si>
  <si>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</si>
  <si>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</si>
  <si>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</si>
  <si>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</si>
  <si>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</si>
  <si>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</si>
  <si>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</si>
  <si>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</si>
  <si>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</si>
  <si>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</si>
  <si>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</si>
  <si>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</si>
  <si>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</si>
  <si>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</si>
  <si>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</si>
  <si>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</si>
  <si>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</si>
  <si>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</si>
  <si>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</si>
  <si>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</si>
  <si>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</si>
  <si>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</si>
  <si>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</si>
  <si>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</si>
  <si>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</si>
  <si>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</si>
  <si>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</si>
  <si>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</si>
  <si>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</si>
  <si>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</si>
  <si>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</si>
  <si>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</si>
  <si>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</si>
  <si>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</si>
  <si>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</si>
  <si>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</si>
  <si>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</si>
  <si>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</si>
  <si>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</si>
  <si>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</si>
  <si>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</si>
  <si>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</si>
  <si>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</si>
  <si>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</si>
  <si>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</si>
  <si>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</si>
  <si>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</si>
  <si>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</si>
  <si>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</si>
  <si>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</si>
  <si>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</si>
  <si>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</si>
  <si>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</si>
  <si>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</si>
  <si>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</si>
  <si>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</si>
  <si>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</si>
  <si>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</si>
  <si>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</si>
  <si>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</si>
  <si>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</si>
  <si>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</si>
  <si>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</si>
  <si>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</si>
  <si>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</si>
  <si>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</si>
  <si>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</si>
  <si>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</si>
  <si>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</si>
  <si>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</si>
  <si>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</si>
  <si>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</si>
  <si>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</si>
  <si>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</si>
  <si>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</si>
  <si>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</si>
  <si>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</si>
  <si>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</si>
  <si>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</si>
  <si>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</si>
  <si>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</si>
  <si>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</si>
  <si>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</si>
  <si>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</si>
  <si>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</si>
  <si>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</si>
  <si>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</si>
  <si>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</si>
  <si>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</si>
  <si>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</si>
  <si>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</si>
  <si>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</si>
  <si>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</si>
  <si>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</si>
  <si>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</si>
  <si>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</si>
  <si>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</si>
  <si>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</si>
  <si>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</si>
  <si>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</si>
  <si>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</si>
  <si>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</si>
  <si>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</si>
  <si>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</si>
  <si>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</si>
  <si>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</si>
  <si>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</si>
  <si>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</si>
  <si>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</si>
  <si>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</si>
  <si>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</si>
  <si>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</si>
  <si>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</si>
  <si>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</si>
  <si>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</si>
  <si>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</si>
  <si>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</si>
  <si>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</si>
  <si>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</si>
  <si>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</si>
  <si>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</si>
  <si>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</si>
  <si>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</si>
  <si>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</si>
  <si>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</si>
  <si>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</si>
  <si>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</si>
  <si>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</si>
  <si>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</si>
  <si>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</si>
  <si>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</si>
  <si>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</si>
  <si>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</si>
  <si>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</si>
  <si>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</si>
  <si>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</si>
  <si>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</si>
  <si>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</si>
  <si>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</si>
  <si>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</si>
  <si>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</si>
  <si>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</si>
  <si>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</si>
  <si>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</si>
  <si>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</si>
  <si>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</si>
  <si>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</si>
  <si>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</si>
  <si>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</si>
  <si>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</si>
  <si>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</si>
  <si>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</si>
  <si>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</si>
  <si>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</si>
  <si>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</si>
  <si>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</si>
  <si>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</si>
  <si>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</si>
  <si>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</si>
  <si>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</si>
  <si>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</si>
  <si>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</si>
  <si>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</si>
  <si>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</si>
  <si>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</si>
  <si>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</si>
  <si>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</si>
  <si>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</si>
  <si>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</si>
  <si>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</si>
  <si>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</si>
  <si>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</si>
  <si>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</si>
  <si>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</si>
  <si>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</si>
  <si>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</si>
  <si>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</si>
  <si>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</si>
  <si>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</si>
  <si>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</si>
  <si>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</si>
  <si>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</si>
  <si>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</si>
  <si>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</si>
  <si>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</si>
  <si>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</si>
  <si>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</si>
  <si>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</si>
  <si>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</si>
  <si>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</si>
  <si>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</si>
  <si>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</si>
  <si>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</si>
  <si>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</si>
  <si>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</si>
  <si>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</si>
  <si>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</si>
  <si>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</si>
  <si>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</si>
  <si>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</si>
  <si>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</si>
  <si>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</si>
  <si>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</si>
  <si>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</si>
  <si>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</si>
  <si>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</si>
  <si>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</si>
  <si>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</si>
  <si>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</si>
  <si>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</si>
  <si>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</si>
  <si>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</si>
  <si>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</si>
  <si>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</si>
  <si>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</si>
  <si>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</si>
  <si>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</si>
  <si>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</si>
  <si>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</si>
  <si>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</si>
  <si>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</si>
  <si>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</si>
  <si>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</si>
  <si>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</si>
  <si>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</si>
  <si>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</si>
  <si>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</si>
  <si>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</si>
  <si>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</si>
  <si>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</si>
  <si>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</si>
  <si>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</si>
  <si>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</si>
  <si>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</si>
  <si>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</si>
  <si>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</si>
  <si>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</si>
  <si>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</si>
  <si>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</si>
  <si>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</si>
  <si>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</si>
  <si>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</si>
  <si>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</si>
  <si>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</si>
  <si>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</si>
  <si>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</si>
  <si>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</si>
  <si>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</si>
  <si>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</si>
  <si>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</si>
  <si>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</si>
  <si>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</si>
  <si>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</si>
  <si>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</si>
  <si>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</si>
  <si>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</si>
  <si>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</si>
  <si>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</si>
  <si>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</si>
  <si>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</si>
  <si>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</si>
  <si>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</si>
  <si>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</si>
  <si>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</si>
  <si>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r>
      <t xml:space="preserve">                                              «ՀՀ ոստիկանության կրթահամալիր</t>
    </r>
    <r>
      <rPr>
        <b/>
        <sz val="8"/>
        <rFont val="GHEA Grapalat"/>
        <family val="3"/>
      </rPr>
      <t></t>
    </r>
    <r>
      <rPr>
        <b/>
        <i/>
        <sz val="8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</si>
  <si>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</si>
  <si>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</si>
  <si>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</si>
  <si>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</si>
  <si>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</si>
  <si>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</si>
  <si>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</si>
  <si>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</si>
  <si>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</si>
  <si>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</si>
  <si>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</si>
  <si>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</si>
  <si>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</si>
  <si>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</si>
  <si>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</si>
  <si>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</si>
  <si>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</si>
  <si>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</si>
  <si>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</si>
  <si>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</si>
  <si>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</si>
  <si>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</si>
  <si>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</si>
  <si>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</si>
  <si>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</si>
  <si>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</si>
  <si>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</si>
  <si>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</si>
  <si>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</si>
  <si>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</si>
  <si>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</si>
  <si>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</si>
  <si>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</si>
  <si>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</si>
  <si>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</si>
  <si>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</si>
  <si>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</si>
  <si>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</si>
  <si>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</si>
  <si>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</si>
  <si>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</si>
  <si>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</si>
  <si>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Ինքնաթողարկիչ
/էլ.թողարկիչ 380Վ 32 Ա/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</si>
  <si>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</si>
  <si>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</si>
  <si>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</si>
  <si>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</si>
  <si>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</si>
  <si>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</si>
  <si>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</si>
  <si>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</si>
  <si>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</si>
  <si>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</si>
  <si>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</si>
  <si>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</si>
  <si>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</si>
  <si>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</si>
  <si>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</si>
  <si>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</si>
  <si>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</si>
  <si>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</si>
  <si>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</si>
  <si>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</si>
  <si>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</si>
  <si>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</si>
  <si>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</si>
  <si>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</si>
  <si>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</si>
  <si>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</si>
  <si>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</si>
  <si>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</si>
  <si>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</si>
  <si>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</si>
  <si>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</si>
  <si>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</si>
  <si>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</si>
  <si>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</si>
  <si>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</si>
  <si>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</si>
  <si>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</si>
  <si>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</si>
  <si>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</si>
  <si>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</si>
  <si>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</si>
  <si>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</si>
  <si>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</si>
  <si>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</si>
  <si>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</si>
  <si>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09135200</t>
  </si>
  <si>
    <t>ՀՀ ոստիկանության կրթահամալիրՊՈԱԿ-ի  2021թ-ի 
Գ Ն ՈՒ Մ Ն Ե Ր Ի   Պ Լ Ա Ն</t>
  </si>
  <si>
    <t>Բենզին, ռեգուլյար</t>
  </si>
  <si>
    <t>Բաճկոն  և տաբատ
/կիսաբրդյա/</t>
  </si>
  <si>
    <t>19241400-1</t>
  </si>
  <si>
    <t>19241400-2</t>
  </si>
  <si>
    <t>19241400-3</t>
  </si>
  <si>
    <t>Վարագույրի կտորներ /դեկոր/</t>
  </si>
  <si>
    <t>Վարագույրի կտորներ /շղարշ/</t>
  </si>
  <si>
    <t>Պոլիէթիլենային պարկ, աղբի համար   /30-35լ/</t>
  </si>
  <si>
    <t>Դակիչ մեծ</t>
  </si>
  <si>
    <t>Պատի ժամացույցներ</t>
  </si>
  <si>
    <t>Թանաք, կնիքի բարձիկի համար  /SI-63 կապույտ/</t>
  </si>
  <si>
    <t>Լամպ՝ լյումինեսցենտային, 30ՎՏ,120 սմ</t>
  </si>
  <si>
    <t>Մշտական տեքստ ունեցող ցուցատախտակ</t>
  </si>
  <si>
    <t>Տնտեսող լամպեր  /ԼԵԴ  լամպեր 25vt/</t>
  </si>
  <si>
    <t>Մարտկոցներ 
 /12Վ 75 Ա ավտոմեքենայի/</t>
  </si>
  <si>
    <t>34351200-1</t>
  </si>
  <si>
    <t>Հաշվասարք գրասենյակային</t>
  </si>
  <si>
    <t>Օճառ, հեղուկ  /500գրամ/</t>
  </si>
  <si>
    <t>Լվացող նյութեր /ամանի /</t>
  </si>
  <si>
    <t>Ներկագլանիկ, ներկարարական աշխատանքների համար</t>
  </si>
  <si>
    <t>Մալուխ պղնձե ջղերով, նախատեսված ներքին մոնտաժման համար
 1,5մմ ²X 2</t>
  </si>
  <si>
    <t>Կողպեքներ</t>
  </si>
  <si>
    <t>Հատուկ փաստաթղթեր կարդացող  սարքեր  /REGUL-4325/</t>
  </si>
  <si>
    <t>Օպերատիվ հիշողություն RAM 4 GB</t>
  </si>
  <si>
    <t>Համակարգչի կոշտ սկավառակ /SSD-240GB/</t>
  </si>
  <si>
    <t>Մանեկեններ</t>
  </si>
  <si>
    <t>Կրթական համակարգչային ծրագրային փաթեթներ/դեպքի վայրի զննություն/</t>
  </si>
  <si>
    <t>48191100-1</t>
  </si>
  <si>
    <t>48191100-2</t>
  </si>
  <si>
    <t>Կենցաղային սառնարաններ</t>
  </si>
  <si>
    <t>Շենքերի չափագրման ծառայություն</t>
  </si>
  <si>
    <t>Կաթսաների վերանորոգման ծառայություն</t>
  </si>
  <si>
    <t>Կրթական համակարգչային ծրագրային փաթեթներ /խուզարկության/</t>
  </si>
  <si>
    <t xml:space="preserve"> Թևքանշան և այլ պարագաներ /թևքատրեզ/</t>
  </si>
  <si>
    <t>30199420-1</t>
  </si>
  <si>
    <t>30199420-2</t>
  </si>
  <si>
    <t>30121500-1</t>
  </si>
  <si>
    <t>30121500-2</t>
  </si>
  <si>
    <t>30121500-3</t>
  </si>
  <si>
    <t>30121500-4</t>
  </si>
  <si>
    <t>30121500-5</t>
  </si>
  <si>
    <t>Քարտրիջներ  85Ա</t>
  </si>
  <si>
    <t>Քարտրիջներ 55Ա</t>
  </si>
  <si>
    <t>Քարտրիջներ 35Ա</t>
  </si>
  <si>
    <t>Քարտրիջներ 737 ստառտեռ</t>
  </si>
  <si>
    <t>Քարտրիջներ 17Ա</t>
  </si>
  <si>
    <t>30237130-1</t>
  </si>
  <si>
    <t>30237130-2</t>
  </si>
  <si>
    <t>30237135-1</t>
  </si>
  <si>
    <t>30237135-2</t>
  </si>
  <si>
    <t>09211100</t>
  </si>
  <si>
    <t>09132200</t>
  </si>
  <si>
    <t>Ավտոմեքենայի յուղի զտիչ</t>
  </si>
  <si>
    <t>34321121</t>
  </si>
  <si>
    <t>09211650</t>
  </si>
  <si>
    <t>24951320</t>
  </si>
  <si>
    <t xml:space="preserve"> Ավտոմեքենաների լվացման և նմանատիպ ծառայություններ</t>
  </si>
  <si>
    <t>Արգելակի հեղուկ</t>
  </si>
  <si>
    <t>Քլոր</t>
  </si>
  <si>
    <t>Գունավոր մատիտներ</t>
  </si>
  <si>
    <t>Թուղթ նշումների համար, սոսնձվածքով /ինքնակպչուն 75*100/</t>
  </si>
  <si>
    <t>Թուղթ նշումների համար, սոսնձվածքով 75*70/</t>
  </si>
  <si>
    <t>Թուղթ նշումների, 
տրցակներով 90*90*90</t>
  </si>
  <si>
    <t>Թանաքի բարձիկներ
/պետի կնիքի/</t>
  </si>
  <si>
    <t>Համակարգչային քարտեր /վիդիոքարտ 2ԳԲ/</t>
  </si>
  <si>
    <t>Համակարգչային քարտեր /վիդիոքարտ 1ԳԲ/</t>
  </si>
  <si>
    <t>Մկնիկ, համակարգչային,լարով</t>
  </si>
  <si>
    <t>34321170-1</t>
  </si>
  <si>
    <t>34321170-2</t>
  </si>
  <si>
    <t xml:space="preserve"> Շարժիչի յուղեր</t>
  </si>
  <si>
    <t>42511128-1</t>
  </si>
  <si>
    <t>42511128-2</t>
  </si>
  <si>
    <t>Օդի զտիչ/ավտոմեքենայի շարժիիչի/</t>
  </si>
  <si>
    <t>Օդի զտիչ /ավտոմեքենայի տաքացուցիչի/</t>
  </si>
  <si>
    <t>Արտաքին սարքերի միացման լարեր USB</t>
  </si>
  <si>
    <t>Ցանցային միջերեսի քարտեր PCI</t>
  </si>
  <si>
    <t>Ցանցային միջերեսի քարտեր  /տպիչի փոխարկիչ/</t>
  </si>
  <si>
    <t>Էլեկտրական պոմպեր /նասոս/</t>
  </si>
  <si>
    <t>Այլ դեղորայք</t>
  </si>
  <si>
    <t>Ավտոմեքենաների անիվներ ձմեռային D16C185/75</t>
  </si>
  <si>
    <t>34351200-2</t>
  </si>
  <si>
    <t>Սկավառակային  արգելակի ճնշիչներ /առջևի կոճղակ /</t>
  </si>
  <si>
    <t>39711320-1</t>
  </si>
  <si>
    <t>39711320-2</t>
  </si>
  <si>
    <t>Փոքր էլեկտրական կամ գազային սալիկներ 2 տեղանոց</t>
  </si>
  <si>
    <t>Փոքր էլեկտրական կամ գազային սալիկներ 1 տեղանոց</t>
  </si>
  <si>
    <t>Ըմպելիքների մատուցման  
ծառայություն /ջուր/</t>
  </si>
  <si>
    <t>Ավտոմեքենաների պահեստամասեր /բուքսիրի պարան/</t>
  </si>
  <si>
    <t>18511180-1</t>
  </si>
  <si>
    <t>18511180-2</t>
  </si>
  <si>
    <t>18511180-3</t>
  </si>
  <si>
    <t>Կոճակներ/փոքր/</t>
  </si>
  <si>
    <t>Մեդալներ, կրծքանշաններ /Ուս.կենտրոնի/</t>
  </si>
  <si>
    <t>Մեդալներ, կրծքանշաններ Ակադեմիա</t>
  </si>
  <si>
    <t>Մեդալներ, կրծքանշաններ /Քոլեջ/</t>
  </si>
  <si>
    <t>30121500-6</t>
  </si>
  <si>
    <t>30121500-7</t>
  </si>
  <si>
    <t>30121500-8</t>
  </si>
  <si>
    <t>Գրատախտակ մարկերով գրելու համար կախովի /մեծ/</t>
  </si>
  <si>
    <t>ֆլիպչարտի  թուղթ</t>
  </si>
  <si>
    <t>Բարձրախոսներ /համակարգչային/</t>
  </si>
  <si>
    <t>32324900-1</t>
  </si>
  <si>
    <t>32324900-2</t>
  </si>
  <si>
    <t xml:space="preserve">Հեռուստացույցներ </t>
  </si>
  <si>
    <t>Ավտոմեքենաների անիվներ  ամառային D16C185/76</t>
  </si>
  <si>
    <t xml:space="preserve">Սկավառակային  արգելակի ճնշիչներ /հետևի կոճղակներ </t>
  </si>
  <si>
    <r>
      <t xml:space="preserve">Շենքերի, շինությունների ընթացիկ նորոգման աշխատանքներ </t>
    </r>
    <r>
      <rPr>
        <b/>
        <i/>
        <sz val="8"/>
        <rFont val="GHEA Grapalat"/>
        <family val="3"/>
      </rPr>
      <t>Սիմուլացիոն լսարան 2-րդ փուլ/</t>
    </r>
  </si>
  <si>
    <t>Վարագույրի կտորներ  /պահեստի/</t>
  </si>
  <si>
    <t xml:space="preserve">Քարտրիջներ 17Ա /տպիչի  թմբուկ/ </t>
  </si>
  <si>
    <t>Քարտրիջներ /հեղուկ 1411/</t>
  </si>
  <si>
    <t>Քարտրիջներ /հեղուկ քարթրիջ Լ805/</t>
  </si>
  <si>
    <t>Մոդուլային կահույք /գրադարանի գրապահարան/</t>
  </si>
  <si>
    <t>Խրոցակներ, եղանիկներ և վարդակներ</t>
  </si>
  <si>
    <t>Կյանքի ապահովագրման ծառայություն</t>
  </si>
  <si>
    <t>Պարտավորությունների խախտումից ապահովագրման ծառայություն</t>
  </si>
  <si>
    <t>Հակասառիչ հեղուկ /ավտո/</t>
  </si>
  <si>
    <t>Թղթապանակ, կոշտ կազմով  /ռեգիստոր/</t>
  </si>
  <si>
    <r>
      <t>Ճանապարհային ծածկույթի թարմացման աշխատանքներ 
/</t>
    </r>
    <r>
      <rPr>
        <b/>
        <i/>
        <sz val="8"/>
        <rFont val="GHEA Grapalat"/>
        <family val="3"/>
      </rPr>
      <t>ասֆալտի ճաքալցում/</t>
    </r>
  </si>
  <si>
    <r>
      <rPr>
        <b/>
        <i/>
        <sz val="8"/>
        <rFont val="GHEA Grapalat"/>
        <family val="3"/>
      </rPr>
      <t xml:space="preserve">Շքամուտքերի </t>
    </r>
    <r>
      <rPr>
        <i/>
        <sz val="8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</si>
  <si>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/Ընդունարանի և աշխատասենյակների/</t>
    </r>
  </si>
  <si>
    <r>
      <t xml:space="preserve">Շենքերի, շինությունների ընթացիկ նորոգման աշխատանքներ
</t>
    </r>
    <r>
      <rPr>
        <b/>
        <i/>
        <sz val="8"/>
        <rFont val="GHEA Grapalat"/>
        <family val="3"/>
      </rPr>
      <t>/5 հարկանի մ/շ /</t>
    </r>
  </si>
  <si>
    <r>
      <t xml:space="preserve">Շենքերի, շինությունների ընթացիկ նորոգման աշխատանքներ
</t>
    </r>
    <r>
      <rPr>
        <b/>
        <i/>
        <sz val="8"/>
        <rFont val="GHEA Grapalat"/>
        <family val="3"/>
      </rPr>
      <t xml:space="preserve">/Նիստերի դահլիճ 3-րդ հարկ/ </t>
    </r>
  </si>
  <si>
    <r>
      <t xml:space="preserve">Դարպասների տեղադրում </t>
    </r>
    <r>
      <rPr>
        <b/>
        <i/>
        <sz val="8"/>
        <rFont val="GHEA Grapalat"/>
        <family val="3"/>
      </rPr>
      <t>/Մեխանիզմով/</t>
    </r>
  </si>
  <si>
    <r>
      <t>Տվյալների բազայի համակարգչային ծրագրային փաթեթներ /</t>
    </r>
    <r>
      <rPr>
        <b/>
        <i/>
        <sz val="8"/>
        <rFont val="GHEA Grapalat"/>
        <family val="3"/>
      </rPr>
      <t>Իրտեկ</t>
    </r>
    <r>
      <rPr>
        <i/>
        <sz val="8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</si>
  <si>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rFont val="GHEA Grapalat"/>
        <family val="3"/>
      </rPr>
      <t>/Օդորակիչ/</t>
    </r>
  </si>
  <si>
    <r>
      <t>Փորձաքննության ծառայություններ 
/</t>
    </r>
    <r>
      <rPr>
        <b/>
        <i/>
        <sz val="8"/>
        <rFont val="GHEA Grapalat"/>
        <family val="3"/>
      </rPr>
      <t>5 հարկանի մ/շ/</t>
    </r>
  </si>
  <si>
    <r>
      <t xml:space="preserve">Անվտանգության սարքերի վերանորոգման և պահպանման ծառայություններ </t>
    </r>
    <r>
      <rPr>
        <b/>
        <i/>
        <sz val="8"/>
        <rFont val="GHEA Grapalat"/>
        <family val="3"/>
      </rPr>
      <t>/Ազդանշաններ</t>
    </r>
    <r>
      <rPr>
        <b/>
        <i/>
        <sz val="7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</si>
  <si>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</si>
  <si>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</si>
  <si>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rFont val="GHEA Grapalat"/>
        <family val="3"/>
      </rPr>
      <t>/Շքամուտք/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</si>
  <si>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/Ընդունարանի /</t>
    </r>
  </si>
  <si>
    <r>
      <t xml:space="preserve">Շինարարական աշխատանքների նկատմամբ Տեխ. հսկող.
ծառայություններ
</t>
    </r>
    <r>
      <rPr>
        <b/>
        <i/>
        <sz val="8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</si>
  <si>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 </t>
    </r>
    <r>
      <rPr>
        <b/>
        <i/>
        <sz val="8"/>
        <rFont val="GHEA Grapalat"/>
        <family val="3"/>
      </rPr>
      <t>/Սիմուլացիոն լսարան/2 փուլ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</si>
  <si>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rFont val="GHEA Grapalat"/>
        <family val="3"/>
      </rPr>
      <t>/Կասպերսկի թարմացում/</t>
    </r>
  </si>
  <si>
    <r>
      <t xml:space="preserve">Համացանցի զարգացման ծառայություններ
(ինտեռնետ  կապ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</si>
  <si>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</si>
  <si>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rFont val="GHEA Grapalat"/>
        <family val="3"/>
      </rPr>
      <t xml:space="preserve">ՎԵԲ) </t>
    </r>
  </si>
  <si>
    <r>
      <t xml:space="preserve">Համակարգչային տեխնիկական օժանդակման ծառայություններ </t>
    </r>
    <r>
      <rPr>
        <b/>
        <i/>
        <sz val="8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</si>
  <si>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</si>
  <si>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rFont val="GHEA Grapalat"/>
        <family val="3"/>
      </rPr>
      <t>/ֆուրշետ/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</si>
  <si>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
/Ընդունարան/</t>
    </r>
  </si>
  <si>
    <r>
      <rPr>
        <b/>
        <i/>
        <sz val="8"/>
        <rFont val="GHEA Grapalat"/>
        <family val="3"/>
      </rPr>
      <t xml:space="preserve">Շքամուտքերի </t>
    </r>
    <r>
      <rPr>
        <i/>
        <sz val="8"/>
        <rFont val="GHEA Grapalat"/>
        <family val="3"/>
      </rPr>
      <t xml:space="preserve">շինարարական աշխատանքներ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</si>
  <si>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</si>
  <si>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 /Սիմուլացիոն լսարան 2-րդ փուլ/</t>
    </r>
  </si>
  <si>
    <t>30192128-3</t>
  </si>
  <si>
    <t>Գրիչ գելային -3</t>
  </si>
  <si>
    <t>Տեխնիկական ենթակառուցվածքի արդիականացման, գործող ենթակառուցվածքի հետ ինտեգրման և ներդրման ծառայություն</t>
  </si>
  <si>
    <t>« 01  փետրվարի 2021թ.</t>
  </si>
  <si>
    <t>Տպիչ սարք բազմաֆունկցիոնալ 
 /3-ը 1-ում/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</si>
</sst>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"/>
    <numFmt numFmtId="165" formatCode="#,##0.0"/>
    <numFmt numFmtId="166" formatCode="_-* #,##0.000\ _₽_-;\-* #,##0.000\ _₽_-;_-* &quot;-&quot;??\ _₽_-;_-@_-"/>
    <numFmt numFmtId="167" formatCode="#,##0;[Red]#,##0"/>
  </numFmts>
  <fonts count="4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name val="GHEA Grapalat"/>
      <family val="3"/>
    </font>
    <font>
      <b/>
      <i/>
      <u/>
      <sz val="8"/>
      <name val="GHEA Grapalat"/>
      <family val="3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b/>
      <i/>
      <sz val="7"/>
      <name val="GHEA Grapalat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1" fillId="0" borderId="0" applyFont="0" applyFill="0" applyBorder="0" applyAlignment="0" applyProtection="0"/>
  </cellStyleXfs>
  <cellXfs count="256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7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right" vertical="top" wrapText="1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6" fontId="17" fillId="3" borderId="1" xfId="37" applyNumberFormat="1" applyFont="1" applyFill="1" applyBorder="1" applyAlignment="1">
      <alignment horizontal="center" vertical="center" wrapText="1"/>
    </xf>
    <xf numFmtId="165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9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41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/>
    </xf>
    <xf numFmtId="0" fontId="13" fillId="2" borderId="1" xfId="1" applyFont="1" applyFill="1" applyBorder="1" applyAlignment="1">
      <alignment wrapText="1"/>
    </xf>
    <xf numFmtId="0" fontId="9" fillId="2" borderId="1" xfId="1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166" fontId="13" fillId="2" borderId="1" xfId="37" applyNumberFormat="1" applyFont="1" applyFill="1" applyBorder="1" applyAlignment="1">
      <alignment horizontal="left" vertical="center" wrapText="1"/>
    </xf>
    <xf numFmtId="165" fontId="13" fillId="2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0" xfId="0" applyFont="1" applyFill="1" applyBorder="1" applyAlignment="1">
      <alignment vertical="center"/>
    </xf>
    <xf numFmtId="0" fontId="0" fillId="2" borderId="0" xfId="0" applyFont="1" applyFill="1" applyBorder="1"/>
    <xf numFmtId="0" fontId="15" fillId="2" borderId="0" xfId="0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7" fillId="2" borderId="1" xfId="1" applyFont="1" applyFill="1" applyBorder="1" applyAlignment="1">
      <alignment horizontal="center" vertical="center" wrapText="1"/>
    </xf>
    <xf numFmtId="0" fontId="37" fillId="2" borderId="1" xfId="1" applyNumberFormat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right" wrapText="1"/>
    </xf>
    <xf numFmtId="0" fontId="14" fillId="2" borderId="0" xfId="1" applyFont="1" applyFill="1" applyBorder="1" applyAlignment="1">
      <alignment horizontal="right"/>
    </xf>
    <xf numFmtId="0" fontId="13" fillId="2" borderId="0" xfId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center" vertical="center"/>
    </xf>
    <xf numFmtId="0" fontId="9" fillId="2" borderId="1" xfId="1" applyFont="1" applyFill="1" applyBorder="1"/>
    <xf numFmtId="0" fontId="37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</cellXfs>
  <cellStyles count="38">
    <cellStyle name="Comma" xfId="37" builtinId="3"/>
    <cellStyle name="Comma 2 65" xfId="8"/>
    <cellStyle name="Normal" xfId="0" builtinId="0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78"/>
    <col min="8" max="8" width="13.85546875" style="60"/>
    <col min="9" max="16384" width="13.85546875" style="43"/>
  </cols>
  <sheetData>
    <row r="1" spans="1:10" ht="21" customHeight="1">
      <c r="A1" s="41"/>
      <c r="B1" s="42"/>
      <c r="C1" s="222" t="s">
        <v>0</v>
      </c>
      <c r="D1" s="222"/>
      <c r="E1" s="222"/>
      <c r="F1" s="222"/>
      <c r="G1" s="222"/>
      <c r="H1" s="53"/>
    </row>
    <row r="2" spans="1:10" ht="9.75" hidden="1" customHeight="1">
      <c r="A2" s="223" t="s">
        <v>586</v>
      </c>
      <c r="B2" s="223"/>
      <c r="C2" s="223"/>
      <c r="D2" s="223"/>
      <c r="E2" s="223"/>
      <c r="F2" s="223"/>
      <c r="G2" s="223"/>
      <c r="H2" s="53"/>
    </row>
    <row r="3" spans="1:10" ht="25.5" customHeight="1">
      <c r="A3" s="223"/>
      <c r="B3" s="223"/>
      <c r="C3" s="223"/>
      <c r="D3" s="223"/>
      <c r="E3" s="223"/>
      <c r="F3" s="223"/>
      <c r="G3" s="223"/>
      <c r="H3" s="53"/>
    </row>
    <row r="4" spans="1:10" ht="23.25" customHeight="1">
      <c r="A4" s="224" t="s">
        <v>1</v>
      </c>
      <c r="B4" s="224"/>
      <c r="C4" s="224"/>
      <c r="D4" s="224"/>
      <c r="E4" s="224"/>
      <c r="F4" s="224"/>
      <c r="G4" s="224"/>
      <c r="H4" s="53"/>
    </row>
    <row r="5" spans="1:10" ht="20.25" customHeight="1">
      <c r="A5" s="44"/>
      <c r="B5" s="45" t="s">
        <v>2</v>
      </c>
      <c r="C5" s="225" t="s">
        <v>726</v>
      </c>
      <c r="D5" s="225"/>
      <c r="E5" s="225"/>
      <c r="F5" s="225"/>
      <c r="G5" s="225"/>
      <c r="H5" s="53"/>
    </row>
    <row r="6" spans="1:10" ht="24" customHeight="1">
      <c r="A6" s="226" t="s">
        <v>646</v>
      </c>
      <c r="B6" s="226"/>
      <c r="C6" s="226"/>
      <c r="D6" s="226"/>
      <c r="E6" s="226"/>
      <c r="F6" s="226"/>
      <c r="G6" s="226"/>
      <c r="H6" s="53"/>
    </row>
    <row r="7" spans="1:10" ht="18" customHeight="1">
      <c r="A7" s="227" t="s">
        <v>587</v>
      </c>
      <c r="B7" s="227"/>
      <c r="C7" s="227"/>
      <c r="D7" s="227"/>
      <c r="E7" s="227"/>
      <c r="F7" s="227"/>
      <c r="G7" s="227"/>
      <c r="H7" s="53"/>
    </row>
    <row r="8" spans="1:10" ht="12.75" customHeight="1">
      <c r="A8" s="227" t="s">
        <v>588</v>
      </c>
      <c r="B8" s="227"/>
      <c r="C8" s="227"/>
      <c r="D8" s="227"/>
      <c r="E8" s="227"/>
      <c r="F8" s="227"/>
      <c r="G8" s="227"/>
      <c r="H8" s="53"/>
    </row>
    <row r="9" spans="1:10" ht="15.75" customHeight="1">
      <c r="A9" s="227" t="s">
        <v>589</v>
      </c>
      <c r="B9" s="227"/>
      <c r="C9" s="227"/>
      <c r="D9" s="227"/>
      <c r="E9" s="227"/>
      <c r="F9" s="227"/>
      <c r="G9" s="227"/>
      <c r="H9" s="53"/>
    </row>
    <row r="10" spans="1:10" ht="19.5" customHeight="1">
      <c r="A10" s="214" t="s">
        <v>590</v>
      </c>
      <c r="B10" s="214"/>
      <c r="C10" s="214"/>
      <c r="D10" s="214"/>
      <c r="E10" s="214"/>
      <c r="F10" s="214"/>
      <c r="G10" s="214"/>
      <c r="H10" s="53"/>
    </row>
    <row r="11" spans="1:10" ht="14.25" customHeight="1">
      <c r="A11" s="214" t="s">
        <v>591</v>
      </c>
      <c r="B11" s="214"/>
      <c r="C11" s="214"/>
      <c r="D11" s="214"/>
      <c r="E11" s="214"/>
      <c r="F11" s="214"/>
      <c r="G11" s="214"/>
      <c r="H11" s="53"/>
    </row>
    <row r="12" spans="1:10" ht="14.25" customHeight="1">
      <c r="A12" s="214" t="s">
        <v>592</v>
      </c>
      <c r="B12" s="214"/>
      <c r="C12" s="214"/>
      <c r="D12" s="214"/>
      <c r="E12" s="214"/>
      <c r="F12" s="214"/>
      <c r="G12" s="214"/>
      <c r="H12" s="53"/>
    </row>
    <row r="13" spans="1:10" ht="15" customHeight="1">
      <c r="A13" s="214" t="s">
        <v>593</v>
      </c>
      <c r="B13" s="214"/>
      <c r="C13" s="214"/>
      <c r="D13" s="214"/>
      <c r="E13" s="214"/>
      <c r="F13" s="214"/>
      <c r="G13" s="214"/>
      <c r="H13" s="53"/>
    </row>
    <row r="14" spans="1:10" ht="16.5" customHeight="1">
      <c r="A14" s="214" t="s">
        <v>3</v>
      </c>
      <c r="B14" s="214"/>
      <c r="C14" s="214"/>
      <c r="D14" s="214"/>
      <c r="E14" s="214"/>
      <c r="F14" s="214"/>
      <c r="G14" s="214"/>
      <c r="H14" s="53"/>
    </row>
    <row r="15" spans="1:10" ht="18.75" customHeight="1">
      <c r="A15" s="215" t="s">
        <v>4</v>
      </c>
      <c r="B15" s="216"/>
      <c r="C15" s="215" t="s">
        <v>5</v>
      </c>
      <c r="D15" s="215" t="s">
        <v>6</v>
      </c>
      <c r="E15" s="215" t="s">
        <v>7</v>
      </c>
      <c r="F15" s="215" t="s">
        <v>8</v>
      </c>
      <c r="G15" s="219" t="s">
        <v>9</v>
      </c>
      <c r="H15" s="53"/>
    </row>
    <row r="16" spans="1:10" ht="74.25" customHeight="1">
      <c r="A16" s="79" t="s">
        <v>10</v>
      </c>
      <c r="B16" s="79" t="s">
        <v>11</v>
      </c>
      <c r="C16" s="217"/>
      <c r="D16" s="218"/>
      <c r="E16" s="218"/>
      <c r="F16" s="218"/>
      <c r="G16" s="220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221" t="s">
        <v>124</v>
      </c>
      <c r="B18" s="221"/>
      <c r="C18" s="221"/>
      <c r="D18" s="221"/>
      <c r="E18" s="221"/>
      <c r="F18" s="221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7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7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7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7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7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7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7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7">
        <f t="shared" si="0"/>
        <v>1674900</v>
      </c>
      <c r="H29" s="53" t="s">
        <v>696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7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7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7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7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7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7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7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7">
        <f t="shared" si="0"/>
        <v>1750000</v>
      </c>
      <c r="H37" s="53"/>
    </row>
    <row r="38" spans="1:8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7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7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61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7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7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7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7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7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7">
        <f t="shared" si="0"/>
        <v>72000</v>
      </c>
      <c r="H52" s="53" t="s">
        <v>790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7">
        <f t="shared" si="0"/>
        <v>873000</v>
      </c>
      <c r="H56" s="53" t="s">
        <v>790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7">
        <f t="shared" si="0"/>
        <v>540000</v>
      </c>
      <c r="H62" s="92" t="s">
        <v>790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7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7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7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62" t="s">
        <v>779</v>
      </c>
      <c r="C80" s="104" t="s">
        <v>26</v>
      </c>
      <c r="D80" s="163" t="s">
        <v>25</v>
      </c>
      <c r="E80" s="105">
        <v>8000</v>
      </c>
      <c r="F80" s="164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75" t="s">
        <v>231</v>
      </c>
      <c r="B85" s="176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7" t="s">
        <v>297</v>
      </c>
      <c r="B86" s="176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7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834</v>
      </c>
      <c r="C93" s="95" t="s">
        <v>26</v>
      </c>
      <c r="D93" s="95" t="s">
        <v>25</v>
      </c>
      <c r="E93" s="87">
        <v>12487.5</v>
      </c>
      <c r="F93" s="87">
        <v>40</v>
      </c>
      <c r="G93" s="187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7">
        <f t="shared" si="0"/>
        <v>600000</v>
      </c>
      <c r="H94" s="99" t="s">
        <v>687</v>
      </c>
    </row>
    <row r="95" spans="1:10" ht="20.100000000000001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7">
        <f t="shared" si="0"/>
        <v>25200</v>
      </c>
      <c r="H95" s="92" t="s">
        <v>687</v>
      </c>
    </row>
    <row r="96" spans="1:10" ht="20.100000000000001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7">
        <f t="shared" ref="G96:G160" si="1">E96*F96</f>
        <v>7650</v>
      </c>
      <c r="H96" s="92" t="s">
        <v>687</v>
      </c>
    </row>
    <row r="97" spans="1:8" ht="20.100000000000001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7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7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7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7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7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7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7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7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7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7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7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7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821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7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7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7">
        <f t="shared" si="1"/>
        <v>12000</v>
      </c>
      <c r="H115" s="92" t="s">
        <v>687</v>
      </c>
    </row>
    <row r="116" spans="1:12" ht="26.25" customHeight="1">
      <c r="A116" s="138" t="s">
        <v>822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7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7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7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7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7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7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7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7">
        <f t="shared" si="1"/>
        <v>6000</v>
      </c>
      <c r="H124" s="92" t="s">
        <v>687</v>
      </c>
    </row>
    <row r="125" spans="1:12" ht="20.100000000000001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7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7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7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7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7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7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7">
        <f t="shared" si="1"/>
        <v>163200</v>
      </c>
      <c r="H131" s="92" t="s">
        <v>687</v>
      </c>
    </row>
    <row r="132" spans="1:9" ht="20.100000000000001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7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7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7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7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7">
        <f t="shared" si="1"/>
        <v>142200</v>
      </c>
      <c r="H136" s="92" t="s">
        <v>687</v>
      </c>
    </row>
    <row r="137" spans="1:9" ht="39.6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7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869</v>
      </c>
      <c r="B151" s="188" t="s">
        <v>870</v>
      </c>
      <c r="C151" s="126" t="s">
        <v>13</v>
      </c>
      <c r="D151" s="189" t="s">
        <v>25</v>
      </c>
      <c r="E151" s="127">
        <v>500</v>
      </c>
      <c r="F151" s="190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65" t="s">
        <v>836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818</v>
      </c>
      <c r="B185" s="31" t="s">
        <v>848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9"/>
      <c r="I185" s="180"/>
    </row>
    <row r="186" spans="1:9" ht="45" customHeight="1">
      <c r="A186" s="34" t="s">
        <v>819</v>
      </c>
      <c r="B186" s="31" t="s">
        <v>849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9"/>
      <c r="I186" s="180"/>
    </row>
    <row r="187" spans="1:9" ht="41.25" customHeight="1">
      <c r="A187" s="34" t="s">
        <v>798</v>
      </c>
      <c r="B187" s="31" t="s">
        <v>850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9"/>
      <c r="I187" s="180"/>
    </row>
    <row r="188" spans="1:9" ht="28.5" customHeight="1">
      <c r="A188" s="34" t="s">
        <v>799</v>
      </c>
      <c r="B188" s="31" t="s">
        <v>814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851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833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852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812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817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853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854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855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801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856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806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857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858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859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794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826</v>
      </c>
      <c r="B204" s="31" t="s">
        <v>809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827</v>
      </c>
      <c r="B205" s="103" t="s">
        <v>828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860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861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862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863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864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811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865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>
      <c r="A213" s="141">
        <v>33621270</v>
      </c>
      <c r="B213" s="31" t="s">
        <v>866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797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7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7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7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7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7">
        <f t="shared" si="2"/>
        <v>144000</v>
      </c>
      <c r="H224" s="53"/>
    </row>
    <row r="225" spans="1:8" ht="20.100000000000001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7">
        <f t="shared" si="2"/>
        <v>420000</v>
      </c>
      <c r="H225" s="53" t="s">
        <v>800</v>
      </c>
    </row>
    <row r="226" spans="1:8" ht="20.100000000000001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7">
        <f t="shared" si="2"/>
        <v>480000</v>
      </c>
      <c r="H226" s="53"/>
    </row>
    <row r="227" spans="1:8" ht="20.100000000000001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7">
        <f t="shared" si="2"/>
        <v>36000</v>
      </c>
      <c r="H227" s="53"/>
    </row>
    <row r="228" spans="1:8" ht="20.100000000000001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7">
        <f t="shared" ref="G228:G297" si="3">E228*F228</f>
        <v>45000</v>
      </c>
      <c r="H228" s="53"/>
    </row>
    <row r="229" spans="1:8" ht="20.100000000000001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868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7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7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7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7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7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7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7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7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7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7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7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7">
        <f t="shared" si="3"/>
        <v>48000</v>
      </c>
      <c r="H282" s="117" t="s">
        <v>696</v>
      </c>
    </row>
    <row r="283" spans="1:8" ht="20.100000000000001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7">
        <f t="shared" si="3"/>
        <v>310000</v>
      </c>
      <c r="H283" s="92" t="s">
        <v>687</v>
      </c>
    </row>
    <row r="284" spans="1:8" ht="20.100000000000001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7">
        <f t="shared" si="3"/>
        <v>265000</v>
      </c>
      <c r="H284" s="92" t="s">
        <v>687</v>
      </c>
    </row>
    <row r="285" spans="1:8" ht="20.100000000000001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7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7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7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7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7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7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7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7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7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7">
        <f t="shared" si="3"/>
        <v>36000</v>
      </c>
      <c r="H295" s="92" t="s">
        <v>687</v>
      </c>
    </row>
    <row r="296" spans="1:8" ht="20.4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7">
        <f t="shared" si="3"/>
        <v>45000</v>
      </c>
      <c r="H296" s="92" t="s">
        <v>687</v>
      </c>
    </row>
    <row r="297" spans="1:8" ht="20.4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4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829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4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7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7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7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7">
        <f t="shared" si="4"/>
        <v>83400</v>
      </c>
      <c r="H303" s="92" t="s">
        <v>687</v>
      </c>
    </row>
    <row r="304" spans="1:8" ht="27.6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7">
        <f t="shared" si="4"/>
        <v>24000</v>
      </c>
      <c r="H304" s="92" t="s">
        <v>687</v>
      </c>
    </row>
    <row r="305" spans="1:8" ht="27.6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7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7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7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7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7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7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7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7">
        <f t="shared" si="5"/>
        <v>22000</v>
      </c>
      <c r="H378" s="92"/>
    </row>
    <row r="379" spans="1:8" ht="21" customHeight="1">
      <c r="A379" s="205" t="s">
        <v>125</v>
      </c>
      <c r="B379" s="206"/>
      <c r="C379" s="206"/>
      <c r="D379" s="206"/>
      <c r="E379" s="206"/>
      <c r="F379" s="207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7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7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7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7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8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9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208" t="s">
        <v>127</v>
      </c>
      <c r="B449" s="209"/>
      <c r="C449" s="209"/>
      <c r="D449" s="209"/>
      <c r="E449" s="209"/>
      <c r="F449" s="210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6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824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823</v>
      </c>
      <c r="B469" s="8" t="s">
        <v>824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70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835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211" t="s">
        <v>128</v>
      </c>
      <c r="B509" s="212"/>
      <c r="C509" s="212"/>
      <c r="D509" s="212"/>
      <c r="E509" s="212"/>
      <c r="F509" s="213"/>
      <c r="G509" s="73">
        <f>SUM(G19:G508)</f>
        <v>270130999.10000002</v>
      </c>
      <c r="H509" s="53"/>
      <c r="I509" s="171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226" t="s">
        <v>727</v>
      </c>
      <c r="B1" s="226"/>
      <c r="C1" s="226"/>
      <c r="D1" s="226"/>
      <c r="E1" s="226"/>
      <c r="F1" s="226"/>
      <c r="G1" s="226"/>
      <c r="H1" s="53"/>
    </row>
    <row r="2" spans="1:10" ht="28.5" customHeight="1">
      <c r="A2" s="230"/>
      <c r="B2" s="230"/>
      <c r="C2" s="230"/>
      <c r="D2" s="230"/>
      <c r="E2" s="230"/>
      <c r="F2" s="230"/>
      <c r="G2" s="230"/>
      <c r="H2" s="53"/>
    </row>
    <row r="3" spans="1:10" ht="18.75" customHeight="1">
      <c r="A3" s="215" t="s">
        <v>4</v>
      </c>
      <c r="B3" s="216"/>
      <c r="C3" s="215" t="s">
        <v>5</v>
      </c>
      <c r="D3" s="215" t="s">
        <v>6</v>
      </c>
      <c r="E3" s="215" t="s">
        <v>7</v>
      </c>
      <c r="F3" s="215" t="s">
        <v>8</v>
      </c>
      <c r="G3" s="219" t="s">
        <v>9</v>
      </c>
      <c r="H3" s="53"/>
    </row>
    <row r="4" spans="1:10" ht="74.25" customHeight="1">
      <c r="A4" s="84" t="s">
        <v>10</v>
      </c>
      <c r="B4" s="84" t="s">
        <v>11</v>
      </c>
      <c r="C4" s="217"/>
      <c r="D4" s="218"/>
      <c r="E4" s="218"/>
      <c r="F4" s="218"/>
      <c r="G4" s="220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221" t="s">
        <v>124</v>
      </c>
      <c r="B6" s="221"/>
      <c r="C6" s="221"/>
      <c r="D6" s="221"/>
      <c r="E6" s="221"/>
      <c r="F6" s="221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4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4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4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85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4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4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85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868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869</v>
      </c>
      <c r="B34" s="29" t="s">
        <v>870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215" t="s">
        <v>128</v>
      </c>
      <c r="B44" s="215"/>
      <c r="C44" s="215"/>
      <c r="D44" s="215"/>
      <c r="E44" s="215"/>
      <c r="F44" s="215"/>
      <c r="G44" s="73">
        <f>SUM(G7:G43)</f>
        <v>24970000</v>
      </c>
      <c r="H44" s="74">
        <v>23215600</v>
      </c>
      <c r="I44" s="40"/>
      <c r="J44" s="186">
        <f>G44-H44</f>
        <v>1754400</v>
      </c>
    </row>
    <row r="45" spans="1:10" ht="15" customHeight="1"/>
    <row r="46" spans="1:10" ht="15" customHeight="1">
      <c r="A46" s="228" t="s">
        <v>728</v>
      </c>
      <c r="B46" s="229"/>
      <c r="C46" s="229"/>
      <c r="D46" s="229"/>
      <c r="E46" s="229"/>
      <c r="F46" s="229"/>
      <c r="G46" s="229"/>
    </row>
    <row r="47" spans="1:10" ht="15" customHeight="1">
      <c r="A47" s="229"/>
      <c r="B47" s="229"/>
      <c r="C47" s="229"/>
      <c r="D47" s="229"/>
      <c r="E47" s="229"/>
      <c r="F47" s="229"/>
      <c r="G47" s="229"/>
    </row>
    <row r="48" spans="1:10" ht="25.5" customHeight="1">
      <c r="A48" s="229"/>
      <c r="B48" s="229"/>
      <c r="C48" s="229"/>
      <c r="D48" s="229"/>
      <c r="E48" s="229"/>
      <c r="F48" s="229"/>
      <c r="G48" s="229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78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231" t="s">
        <v>791</v>
      </c>
      <c r="B1" s="232"/>
      <c r="C1" s="232"/>
      <c r="D1" s="232"/>
      <c r="E1" s="232"/>
      <c r="F1" s="232"/>
      <c r="G1" s="232"/>
    </row>
    <row r="2" spans="1:8" ht="25.5" customHeight="1">
      <c r="A2" s="13" t="s">
        <v>762</v>
      </c>
      <c r="B2" s="178" t="s">
        <v>763</v>
      </c>
      <c r="C2" s="128" t="s">
        <v>26</v>
      </c>
      <c r="D2" s="10" t="s">
        <v>62</v>
      </c>
      <c r="E2" s="156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8" t="s">
        <v>765</v>
      </c>
      <c r="C3" s="128" t="s">
        <v>26</v>
      </c>
      <c r="D3" s="10" t="s">
        <v>62</v>
      </c>
      <c r="E3" s="156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8" t="s">
        <v>767</v>
      </c>
      <c r="C4" s="128" t="s">
        <v>26</v>
      </c>
      <c r="D4" s="10" t="s">
        <v>62</v>
      </c>
      <c r="E4" s="156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60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60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60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838</v>
      </c>
      <c r="C33" s="9" t="s">
        <v>26</v>
      </c>
      <c r="D33" s="9" t="s">
        <v>18</v>
      </c>
      <c r="E33" s="156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837</v>
      </c>
      <c r="B37" s="8" t="s">
        <v>839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840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844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845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846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215" t="s">
        <v>128</v>
      </c>
      <c r="B44" s="215"/>
      <c r="C44" s="215"/>
      <c r="D44" s="215"/>
      <c r="E44" s="215"/>
      <c r="F44" s="215"/>
      <c r="G44" s="73">
        <f>SUM(G2:G43)</f>
        <v>43026500</v>
      </c>
      <c r="H44" s="173"/>
      <c r="I44" s="172"/>
      <c r="J44" s="172"/>
    </row>
    <row r="45" spans="1:10" ht="15" customHeight="1">
      <c r="I45" s="173"/>
    </row>
    <row r="46" spans="1:10" ht="15" customHeight="1">
      <c r="I46" s="172"/>
    </row>
    <row r="47" spans="1:10" ht="25.5" customHeight="1">
      <c r="H47" s="173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84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233" t="s">
        <v>847</v>
      </c>
      <c r="B1" s="234"/>
      <c r="C1" s="234"/>
      <c r="D1" s="234"/>
      <c r="E1" s="234"/>
      <c r="F1" s="234"/>
      <c r="G1" s="234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81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867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868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74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869</v>
      </c>
      <c r="B11" s="29" t="s">
        <v>870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818</v>
      </c>
      <c r="B14" s="8" t="s">
        <v>802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819</v>
      </c>
      <c r="B15" s="8" t="s">
        <v>820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798</v>
      </c>
      <c r="B16" s="8" t="s">
        <v>813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799</v>
      </c>
      <c r="B17" s="8" t="s">
        <v>814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803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833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816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812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817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815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792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807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801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793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806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804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808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832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794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826</v>
      </c>
      <c r="B33" s="8" t="s">
        <v>809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827</v>
      </c>
      <c r="B34" s="8" t="s">
        <v>828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830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831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795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810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796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811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841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805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797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829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843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7" t="s">
        <v>25</v>
      </c>
      <c r="E58" s="2">
        <v>8000</v>
      </c>
      <c r="F58" s="158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821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822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83" customFormat="1" ht="24" customHeight="1">
      <c r="A64" s="235" t="s">
        <v>128</v>
      </c>
      <c r="B64" s="235"/>
      <c r="C64" s="235"/>
      <c r="D64" s="235"/>
      <c r="E64" s="235"/>
      <c r="F64" s="235"/>
      <c r="G64" s="182">
        <f>SUM(G2:G63)</f>
        <v>23340604.5</v>
      </c>
      <c r="H64" s="1"/>
      <c r="I64" s="1"/>
    </row>
    <row r="65" spans="1:9" s="183" customFormat="1" ht="24" customHeight="1">
      <c r="A65" s="1"/>
      <c r="B65" s="1"/>
      <c r="C65" s="1"/>
      <c r="D65" s="1"/>
      <c r="E65" s="1"/>
      <c r="F65" s="1"/>
      <c r="G65" s="184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702"/>
  <sheetViews>
    <sheetView tabSelected="1" topLeftCell="A325" zoomScale="136" zoomScaleNormal="136" workbookViewId="0">
      <selection activeCell="J122" sqref="J122"/>
    </sheetView>
  </sheetViews>
  <sheetFormatPr defaultColWidth="8.85546875" defaultRowHeight="26.25" customHeight="1"/>
  <cols>
    <col min="1" max="1" width="11" style="1" customWidth="1"/>
    <col min="2" max="2" width="23" style="1" customWidth="1"/>
    <col min="3" max="3" width="6.42578125" style="1" customWidth="1"/>
    <col min="4" max="4" width="7.85546875" style="1" customWidth="1"/>
    <col min="5" max="5" width="12.5703125" style="1" customWidth="1"/>
    <col min="6" max="6" width="12" style="1" customWidth="1"/>
    <col min="7" max="7" width="12.5703125" style="184" customWidth="1"/>
    <col min="8" max="8" width="8.7109375" style="199" customWidth="1"/>
    <col min="9" max="9" width="9.85546875" style="183" hidden="1" customWidth="1"/>
    <col min="10" max="12" width="8.85546875" style="183"/>
    <col min="13" max="16384" width="8.85546875" style="1"/>
  </cols>
  <sheetData>
    <row r="1" spans="1:8" ht="18.75" customHeight="1">
      <c r="A1" s="151"/>
      <c r="B1" s="152"/>
      <c r="C1" s="239" t="s">
        <v>0</v>
      </c>
      <c r="D1" s="239"/>
      <c r="E1" s="239"/>
      <c r="F1" s="239"/>
      <c r="G1" s="239"/>
      <c r="H1" s="183"/>
    </row>
    <row r="2" spans="1:8" ht="7.5" customHeight="1">
      <c r="A2" s="240" t="s">
        <v>782</v>
      </c>
      <c r="B2" s="240"/>
      <c r="C2" s="240"/>
      <c r="D2" s="240"/>
      <c r="E2" s="240"/>
      <c r="F2" s="240"/>
      <c r="G2" s="240"/>
      <c r="H2" s="183"/>
    </row>
    <row r="3" spans="1:8" ht="26.25" customHeight="1">
      <c r="A3" s="240"/>
      <c r="B3" s="240"/>
      <c r="C3" s="240"/>
      <c r="D3" s="240"/>
      <c r="E3" s="240"/>
      <c r="F3" s="240"/>
      <c r="G3" s="240"/>
      <c r="H3" s="183"/>
    </row>
    <row r="4" spans="1:8" ht="18" customHeight="1">
      <c r="A4" s="241" t="s">
        <v>1</v>
      </c>
      <c r="B4" s="241"/>
      <c r="C4" s="241"/>
      <c r="D4" s="241"/>
      <c r="E4" s="241"/>
      <c r="F4" s="241"/>
      <c r="G4" s="241"/>
      <c r="H4" s="183"/>
    </row>
    <row r="5" spans="1:8" ht="26.25" customHeight="1">
      <c r="A5" s="153"/>
      <c r="B5" s="154" t="s">
        <v>2</v>
      </c>
      <c r="C5" s="242" t="s">
        <v>1020</v>
      </c>
      <c r="D5" s="242"/>
      <c r="E5" s="242"/>
      <c r="F5" s="242"/>
      <c r="G5" s="242"/>
      <c r="H5" s="183"/>
    </row>
    <row r="6" spans="1:8" ht="25.5" customHeight="1">
      <c r="A6" s="243" t="s">
        <v>872</v>
      </c>
      <c r="B6" s="243"/>
      <c r="C6" s="243"/>
      <c r="D6" s="243"/>
      <c r="E6" s="243"/>
      <c r="F6" s="243"/>
      <c r="G6" s="243"/>
      <c r="H6" s="183"/>
    </row>
    <row r="7" spans="1:8" ht="18.75" customHeight="1">
      <c r="A7" s="244" t="s">
        <v>783</v>
      </c>
      <c r="B7" s="244"/>
      <c r="C7" s="244"/>
      <c r="D7" s="244"/>
      <c r="E7" s="244"/>
      <c r="F7" s="244"/>
      <c r="G7" s="244"/>
      <c r="H7" s="183"/>
    </row>
    <row r="8" spans="1:8" ht="15" customHeight="1">
      <c r="A8" s="244" t="s">
        <v>784</v>
      </c>
      <c r="B8" s="244"/>
      <c r="C8" s="244"/>
      <c r="D8" s="244"/>
      <c r="E8" s="244"/>
      <c r="F8" s="244"/>
      <c r="G8" s="244"/>
      <c r="H8" s="183"/>
    </row>
    <row r="9" spans="1:8" ht="15.75" customHeight="1">
      <c r="A9" s="244" t="s">
        <v>785</v>
      </c>
      <c r="B9" s="244"/>
      <c r="C9" s="244"/>
      <c r="D9" s="244"/>
      <c r="E9" s="244"/>
      <c r="F9" s="244"/>
      <c r="G9" s="244"/>
      <c r="H9" s="183"/>
    </row>
    <row r="10" spans="1:8" ht="19.5" customHeight="1">
      <c r="A10" s="238" t="s">
        <v>786</v>
      </c>
      <c r="B10" s="238"/>
      <c r="C10" s="238"/>
      <c r="D10" s="238"/>
      <c r="E10" s="238"/>
      <c r="F10" s="238"/>
      <c r="G10" s="238"/>
      <c r="H10" s="183"/>
    </row>
    <row r="11" spans="1:8" ht="12" customHeight="1">
      <c r="A11" s="238" t="s">
        <v>787</v>
      </c>
      <c r="B11" s="238"/>
      <c r="C11" s="238"/>
      <c r="D11" s="238"/>
      <c r="E11" s="238"/>
      <c r="F11" s="238"/>
      <c r="G11" s="238"/>
      <c r="H11" s="183"/>
    </row>
    <row r="12" spans="1:8" ht="13.5" customHeight="1">
      <c r="A12" s="238" t="s">
        <v>788</v>
      </c>
      <c r="B12" s="238"/>
      <c r="C12" s="238"/>
      <c r="D12" s="238"/>
      <c r="E12" s="238"/>
      <c r="F12" s="238"/>
      <c r="G12" s="238"/>
      <c r="H12" s="183"/>
    </row>
    <row r="13" spans="1:8" ht="10.5" customHeight="1">
      <c r="A13" s="238" t="s">
        <v>789</v>
      </c>
      <c r="B13" s="238"/>
      <c r="C13" s="238"/>
      <c r="D13" s="238"/>
      <c r="E13" s="238"/>
      <c r="F13" s="238"/>
      <c r="G13" s="238"/>
      <c r="H13" s="183"/>
    </row>
    <row r="14" spans="1:8" ht="16.5" customHeight="1">
      <c r="A14" s="238" t="s">
        <v>3</v>
      </c>
      <c r="B14" s="238"/>
      <c r="C14" s="238"/>
      <c r="D14" s="238"/>
      <c r="E14" s="238"/>
      <c r="F14" s="238"/>
      <c r="G14" s="238"/>
      <c r="H14" s="183"/>
    </row>
    <row r="15" spans="1:8" ht="26.25" customHeight="1">
      <c r="A15" s="235" t="s">
        <v>4</v>
      </c>
      <c r="B15" s="246"/>
      <c r="C15" s="235" t="s">
        <v>5</v>
      </c>
      <c r="D15" s="235" t="s">
        <v>6</v>
      </c>
      <c r="E15" s="235" t="s">
        <v>7</v>
      </c>
      <c r="F15" s="235" t="s">
        <v>8</v>
      </c>
      <c r="G15" s="249" t="s">
        <v>9</v>
      </c>
      <c r="H15" s="183"/>
    </row>
    <row r="16" spans="1:8" ht="26.25" customHeight="1">
      <c r="A16" s="203" t="s">
        <v>10</v>
      </c>
      <c r="B16" s="203" t="s">
        <v>11</v>
      </c>
      <c r="C16" s="247"/>
      <c r="D16" s="248"/>
      <c r="E16" s="248"/>
      <c r="F16" s="248"/>
      <c r="G16" s="249"/>
      <c r="H16" s="183"/>
    </row>
    <row r="17" spans="1:12" ht="15" customHeight="1">
      <c r="A17" s="198">
        <v>1</v>
      </c>
      <c r="B17" s="132">
        <v>2</v>
      </c>
      <c r="C17" s="132">
        <v>3</v>
      </c>
      <c r="D17" s="132">
        <v>4</v>
      </c>
      <c r="E17" s="132">
        <v>5</v>
      </c>
      <c r="F17" s="132">
        <v>6</v>
      </c>
      <c r="G17" s="155">
        <v>7</v>
      </c>
      <c r="H17" s="183"/>
    </row>
    <row r="18" spans="1:12" ht="16.5" customHeight="1">
      <c r="A18" s="245" t="s">
        <v>124</v>
      </c>
      <c r="B18" s="245"/>
      <c r="C18" s="245"/>
      <c r="D18" s="245"/>
      <c r="E18" s="245"/>
      <c r="F18" s="245"/>
      <c r="G18" s="155"/>
      <c r="H18" s="183"/>
    </row>
    <row r="19" spans="1:12" ht="22.5" customHeight="1">
      <c r="A19" s="191" t="s">
        <v>871</v>
      </c>
      <c r="B19" s="159" t="s">
        <v>223</v>
      </c>
      <c r="C19" s="9" t="s">
        <v>148</v>
      </c>
      <c r="D19" s="10" t="s">
        <v>58</v>
      </c>
      <c r="E19" s="11">
        <v>190</v>
      </c>
      <c r="F19" s="11">
        <v>9000</v>
      </c>
      <c r="G19" s="12">
        <f t="shared" ref="G19:G79" si="0">E19*F19</f>
        <v>1710000</v>
      </c>
      <c r="H19" s="250"/>
    </row>
    <row r="20" spans="1:12" ht="21.75" customHeight="1">
      <c r="A20" s="191" t="s">
        <v>924</v>
      </c>
      <c r="B20" s="159" t="s">
        <v>873</v>
      </c>
      <c r="C20" s="9" t="s">
        <v>148</v>
      </c>
      <c r="D20" s="10" t="s">
        <v>58</v>
      </c>
      <c r="E20" s="11">
        <v>370</v>
      </c>
      <c r="F20" s="11">
        <v>1500</v>
      </c>
      <c r="G20" s="12">
        <f t="shared" si="0"/>
        <v>555000</v>
      </c>
      <c r="H20" s="250"/>
    </row>
    <row r="21" spans="1:12" ht="18" customHeight="1">
      <c r="A21" s="191" t="s">
        <v>923</v>
      </c>
      <c r="B21" s="159" t="s">
        <v>942</v>
      </c>
      <c r="C21" s="9" t="s">
        <v>13</v>
      </c>
      <c r="D21" s="10" t="s">
        <v>58</v>
      </c>
      <c r="E21" s="11">
        <v>3000</v>
      </c>
      <c r="F21" s="11">
        <v>50</v>
      </c>
      <c r="G21" s="12">
        <f t="shared" si="0"/>
        <v>150000</v>
      </c>
      <c r="H21" s="250"/>
    </row>
    <row r="22" spans="1:12" ht="17.25" customHeight="1">
      <c r="A22" s="191" t="s">
        <v>927</v>
      </c>
      <c r="B22" s="159" t="s">
        <v>930</v>
      </c>
      <c r="C22" s="9" t="s">
        <v>13</v>
      </c>
      <c r="D22" s="10" t="s">
        <v>58</v>
      </c>
      <c r="E22" s="11">
        <v>2000</v>
      </c>
      <c r="F22" s="11">
        <v>2</v>
      </c>
      <c r="G22" s="12">
        <f t="shared" ref="G22" si="1">E22*F22</f>
        <v>4000</v>
      </c>
      <c r="H22" s="250"/>
    </row>
    <row r="23" spans="1:12" ht="26.25" customHeight="1">
      <c r="A23" s="13" t="s">
        <v>60</v>
      </c>
      <c r="B23" s="159" t="s">
        <v>61</v>
      </c>
      <c r="C23" s="9" t="s">
        <v>13</v>
      </c>
      <c r="D23" s="10" t="s">
        <v>62</v>
      </c>
      <c r="E23" s="11">
        <v>200</v>
      </c>
      <c r="F23" s="11">
        <v>250</v>
      </c>
      <c r="G23" s="12">
        <f t="shared" si="0"/>
        <v>50000</v>
      </c>
      <c r="H23" s="253"/>
    </row>
    <row r="24" spans="1:12" ht="26.25" customHeight="1">
      <c r="A24" s="13" t="s">
        <v>63</v>
      </c>
      <c r="B24" s="159" t="s">
        <v>137</v>
      </c>
      <c r="C24" s="9" t="s">
        <v>13</v>
      </c>
      <c r="D24" s="10" t="s">
        <v>62</v>
      </c>
      <c r="E24" s="11">
        <v>250</v>
      </c>
      <c r="F24" s="11">
        <v>250</v>
      </c>
      <c r="G24" s="12">
        <f t="shared" si="0"/>
        <v>62500</v>
      </c>
      <c r="H24" s="253"/>
    </row>
    <row r="25" spans="1:12" ht="29.25" customHeight="1">
      <c r="A25" s="13">
        <v>18111100</v>
      </c>
      <c r="B25" s="8" t="s">
        <v>208</v>
      </c>
      <c r="C25" s="9" t="s">
        <v>13</v>
      </c>
      <c r="D25" s="128" t="s">
        <v>25</v>
      </c>
      <c r="E25" s="11">
        <v>6000</v>
      </c>
      <c r="F25" s="2">
        <v>30</v>
      </c>
      <c r="G25" s="12">
        <f>E25*F25</f>
        <v>180000</v>
      </c>
      <c r="H25" s="253"/>
    </row>
    <row r="26" spans="1:12" ht="26.25" customHeight="1">
      <c r="A26" s="13">
        <v>18111300</v>
      </c>
      <c r="B26" s="8" t="s">
        <v>394</v>
      </c>
      <c r="C26" s="9" t="s">
        <v>13</v>
      </c>
      <c r="D26" s="128" t="s">
        <v>42</v>
      </c>
      <c r="E26" s="11">
        <v>12000</v>
      </c>
      <c r="F26" s="2">
        <v>20</v>
      </c>
      <c r="G26" s="12">
        <f>E26*F26</f>
        <v>240000</v>
      </c>
      <c r="H26" s="253"/>
    </row>
    <row r="27" spans="1:12" s="195" customFormat="1" ht="26.25" customHeight="1">
      <c r="A27" s="13">
        <v>18211100</v>
      </c>
      <c r="B27" s="193" t="s">
        <v>142</v>
      </c>
      <c r="C27" s="128" t="s">
        <v>26</v>
      </c>
      <c r="D27" s="128" t="s">
        <v>25</v>
      </c>
      <c r="E27" s="156">
        <v>23000</v>
      </c>
      <c r="F27" s="2">
        <v>30</v>
      </c>
      <c r="G27" s="12">
        <f t="shared" si="0"/>
        <v>690000</v>
      </c>
      <c r="H27" s="250"/>
      <c r="I27" s="200"/>
      <c r="J27" s="200"/>
      <c r="K27" s="200"/>
      <c r="L27" s="200"/>
    </row>
    <row r="28" spans="1:12" s="195" customFormat="1" ht="21.75" customHeight="1">
      <c r="A28" s="13">
        <v>18231410</v>
      </c>
      <c r="B28" s="159" t="s">
        <v>41</v>
      </c>
      <c r="C28" s="128" t="s">
        <v>26</v>
      </c>
      <c r="D28" s="128" t="s">
        <v>42</v>
      </c>
      <c r="E28" s="11">
        <v>34000</v>
      </c>
      <c r="F28" s="11">
        <v>20</v>
      </c>
      <c r="G28" s="12">
        <f t="shared" si="0"/>
        <v>680000</v>
      </c>
      <c r="H28" s="250"/>
      <c r="I28" s="200"/>
      <c r="J28" s="200"/>
      <c r="K28" s="200"/>
      <c r="L28" s="200"/>
    </row>
    <row r="29" spans="1:12" s="195" customFormat="1" ht="18.75" customHeight="1">
      <c r="A29" s="13">
        <v>18231210</v>
      </c>
      <c r="B29" s="159" t="s">
        <v>43</v>
      </c>
      <c r="C29" s="128" t="s">
        <v>26</v>
      </c>
      <c r="D29" s="128" t="s">
        <v>42</v>
      </c>
      <c r="E29" s="11">
        <v>33000</v>
      </c>
      <c r="F29" s="11">
        <v>20</v>
      </c>
      <c r="G29" s="12">
        <f t="shared" si="0"/>
        <v>660000</v>
      </c>
      <c r="H29" s="250"/>
      <c r="I29" s="200"/>
      <c r="J29" s="200"/>
      <c r="K29" s="200"/>
      <c r="L29" s="200"/>
    </row>
    <row r="30" spans="1:12" s="195" customFormat="1" ht="26.25" customHeight="1">
      <c r="A30" s="13">
        <v>18231910</v>
      </c>
      <c r="B30" s="8" t="s">
        <v>874</v>
      </c>
      <c r="C30" s="128" t="s">
        <v>26</v>
      </c>
      <c r="D30" s="128" t="s">
        <v>42</v>
      </c>
      <c r="E30" s="11">
        <v>26000</v>
      </c>
      <c r="F30" s="11">
        <v>50</v>
      </c>
      <c r="G30" s="12">
        <f t="shared" si="0"/>
        <v>1300000</v>
      </c>
      <c r="H30" s="250"/>
      <c r="I30" s="200"/>
      <c r="J30" s="200"/>
      <c r="K30" s="200"/>
      <c r="L30" s="200"/>
    </row>
    <row r="31" spans="1:12" s="195" customFormat="1" ht="26.25" customHeight="1">
      <c r="A31" s="13" t="s">
        <v>45</v>
      </c>
      <c r="B31" s="8" t="s">
        <v>397</v>
      </c>
      <c r="C31" s="128" t="s">
        <v>26</v>
      </c>
      <c r="D31" s="128" t="s">
        <v>25</v>
      </c>
      <c r="E31" s="11">
        <v>5200</v>
      </c>
      <c r="F31" s="11">
        <v>200</v>
      </c>
      <c r="G31" s="12">
        <f t="shared" si="0"/>
        <v>1040000</v>
      </c>
      <c r="H31" s="250"/>
      <c r="I31" s="200"/>
      <c r="J31" s="200"/>
      <c r="K31" s="200"/>
      <c r="L31" s="200"/>
    </row>
    <row r="32" spans="1:12" s="195" customFormat="1" ht="26.25" customHeight="1">
      <c r="A32" s="13" t="s">
        <v>46</v>
      </c>
      <c r="B32" s="8" t="s">
        <v>398</v>
      </c>
      <c r="C32" s="128" t="s">
        <v>26</v>
      </c>
      <c r="D32" s="128" t="s">
        <v>25</v>
      </c>
      <c r="E32" s="11">
        <v>4800</v>
      </c>
      <c r="F32" s="11">
        <v>250</v>
      </c>
      <c r="G32" s="12">
        <f t="shared" si="0"/>
        <v>1200000</v>
      </c>
      <c r="H32" s="250"/>
      <c r="I32" s="200"/>
      <c r="J32" s="200"/>
      <c r="K32" s="200"/>
      <c r="L32" s="200"/>
    </row>
    <row r="33" spans="1:12" s="195" customFormat="1" ht="26.25" customHeight="1">
      <c r="A33" s="13">
        <v>18441100</v>
      </c>
      <c r="B33" s="8" t="s">
        <v>403</v>
      </c>
      <c r="C33" s="128" t="s">
        <v>26</v>
      </c>
      <c r="D33" s="128" t="s">
        <v>25</v>
      </c>
      <c r="E33" s="156">
        <v>5000</v>
      </c>
      <c r="F33" s="2">
        <v>100</v>
      </c>
      <c r="G33" s="12">
        <f t="shared" si="0"/>
        <v>500000</v>
      </c>
      <c r="H33" s="250"/>
      <c r="I33" s="200"/>
      <c r="J33" s="200"/>
      <c r="K33" s="200"/>
      <c r="L33" s="200"/>
    </row>
    <row r="34" spans="1:12" s="195" customFormat="1" ht="18.75" customHeight="1">
      <c r="A34" s="13">
        <v>18421120</v>
      </c>
      <c r="B34" s="8" t="s">
        <v>404</v>
      </c>
      <c r="C34" s="128" t="s">
        <v>26</v>
      </c>
      <c r="D34" s="128" t="s">
        <v>25</v>
      </c>
      <c r="E34" s="11">
        <v>600</v>
      </c>
      <c r="F34" s="11">
        <v>300</v>
      </c>
      <c r="G34" s="12">
        <f t="shared" si="0"/>
        <v>180000</v>
      </c>
      <c r="H34" s="250"/>
      <c r="I34" s="200"/>
      <c r="J34" s="200"/>
      <c r="K34" s="200"/>
      <c r="L34" s="200"/>
    </row>
    <row r="35" spans="1:12" s="195" customFormat="1" ht="18.75" customHeight="1">
      <c r="A35" s="13">
        <v>18451100</v>
      </c>
      <c r="B35" s="159" t="s">
        <v>964</v>
      </c>
      <c r="C35" s="128" t="s">
        <v>26</v>
      </c>
      <c r="D35" s="128" t="s">
        <v>25</v>
      </c>
      <c r="E35" s="156">
        <v>80</v>
      </c>
      <c r="F35" s="2">
        <v>200</v>
      </c>
      <c r="G35" s="12">
        <f t="shared" ref="G35" si="2">E35*F35</f>
        <v>16000</v>
      </c>
      <c r="H35" s="250"/>
      <c r="I35" s="200"/>
      <c r="J35" s="200"/>
      <c r="K35" s="200"/>
      <c r="L35" s="200"/>
    </row>
    <row r="36" spans="1:12" s="195" customFormat="1" ht="26.25" customHeight="1">
      <c r="A36" s="13">
        <v>35811240</v>
      </c>
      <c r="B36" s="8" t="s">
        <v>906</v>
      </c>
      <c r="C36" s="128" t="s">
        <v>13</v>
      </c>
      <c r="D36" s="128" t="s">
        <v>25</v>
      </c>
      <c r="E36" s="156">
        <v>150</v>
      </c>
      <c r="F36" s="2">
        <v>200</v>
      </c>
      <c r="G36" s="12">
        <f>E36*F36</f>
        <v>30000</v>
      </c>
      <c r="H36" s="250"/>
      <c r="I36" s="200"/>
      <c r="J36" s="200"/>
      <c r="K36" s="200"/>
      <c r="L36" s="200"/>
    </row>
    <row r="37" spans="1:12" s="195" customFormat="1" ht="26.25" customHeight="1">
      <c r="A37" s="13" t="s">
        <v>961</v>
      </c>
      <c r="B37" s="159" t="s">
        <v>965</v>
      </c>
      <c r="C37" s="128" t="s">
        <v>148</v>
      </c>
      <c r="D37" s="128" t="s">
        <v>25</v>
      </c>
      <c r="E37" s="156">
        <v>2500</v>
      </c>
      <c r="F37" s="2">
        <v>1200</v>
      </c>
      <c r="G37" s="12">
        <f>E37*F37</f>
        <v>3000000</v>
      </c>
      <c r="H37" s="250"/>
      <c r="I37" s="200"/>
      <c r="J37" s="200"/>
      <c r="K37" s="200"/>
      <c r="L37" s="200"/>
    </row>
    <row r="38" spans="1:12" s="195" customFormat="1" ht="26.25" customHeight="1">
      <c r="A38" s="13" t="s">
        <v>962</v>
      </c>
      <c r="B38" s="159" t="s">
        <v>966</v>
      </c>
      <c r="C38" s="128" t="s">
        <v>148</v>
      </c>
      <c r="D38" s="128" t="s">
        <v>25</v>
      </c>
      <c r="E38" s="156">
        <v>6200</v>
      </c>
      <c r="F38" s="2">
        <v>150</v>
      </c>
      <c r="G38" s="12">
        <f>E38*F38</f>
        <v>930000</v>
      </c>
      <c r="H38" s="250"/>
      <c r="I38" s="200"/>
      <c r="J38" s="200"/>
      <c r="K38" s="200"/>
      <c r="L38" s="200"/>
    </row>
    <row r="39" spans="1:12" s="195" customFormat="1" ht="26.25" customHeight="1">
      <c r="A39" s="13" t="s">
        <v>963</v>
      </c>
      <c r="B39" s="159" t="s">
        <v>967</v>
      </c>
      <c r="C39" s="128" t="s">
        <v>148</v>
      </c>
      <c r="D39" s="128" t="s">
        <v>25</v>
      </c>
      <c r="E39" s="156">
        <v>6200</v>
      </c>
      <c r="F39" s="2">
        <v>25</v>
      </c>
      <c r="G39" s="12">
        <f>E39*F39</f>
        <v>155000</v>
      </c>
      <c r="H39" s="250"/>
      <c r="I39" s="200"/>
      <c r="J39" s="200"/>
      <c r="K39" s="200"/>
      <c r="L39" s="200"/>
    </row>
    <row r="40" spans="1:12" s="195" customFormat="1" ht="22.5" customHeight="1">
      <c r="A40" s="13" t="s">
        <v>240</v>
      </c>
      <c r="B40" s="8" t="s">
        <v>241</v>
      </c>
      <c r="C40" s="128" t="s">
        <v>13</v>
      </c>
      <c r="D40" s="128" t="s">
        <v>25</v>
      </c>
      <c r="E40" s="2">
        <v>19000</v>
      </c>
      <c r="F40" s="2">
        <v>4</v>
      </c>
      <c r="G40" s="12">
        <f t="shared" si="0"/>
        <v>76000</v>
      </c>
      <c r="H40" s="200"/>
      <c r="I40" s="200"/>
      <c r="J40" s="200"/>
      <c r="K40" s="200"/>
      <c r="L40" s="200"/>
    </row>
    <row r="41" spans="1:12" ht="18.75" customHeight="1">
      <c r="A41" s="13" t="s">
        <v>242</v>
      </c>
      <c r="B41" s="8" t="s">
        <v>241</v>
      </c>
      <c r="C41" s="128" t="s">
        <v>13</v>
      </c>
      <c r="D41" s="128" t="s">
        <v>25</v>
      </c>
      <c r="E41" s="2">
        <v>15000</v>
      </c>
      <c r="F41" s="2">
        <v>5</v>
      </c>
      <c r="G41" s="12">
        <f t="shared" si="0"/>
        <v>75000</v>
      </c>
      <c r="H41" s="183"/>
    </row>
    <row r="42" spans="1:12" ht="26.25" customHeight="1">
      <c r="A42" s="13" t="s">
        <v>875</v>
      </c>
      <c r="B42" s="8" t="s">
        <v>980</v>
      </c>
      <c r="C42" s="128" t="s">
        <v>13</v>
      </c>
      <c r="D42" s="128" t="s">
        <v>86</v>
      </c>
      <c r="E42" s="11">
        <v>1500</v>
      </c>
      <c r="F42" s="2">
        <v>30</v>
      </c>
      <c r="G42" s="12">
        <f t="shared" si="0"/>
        <v>45000</v>
      </c>
      <c r="H42" s="183"/>
    </row>
    <row r="43" spans="1:12" ht="18.75" customHeight="1">
      <c r="A43" s="13" t="s">
        <v>876</v>
      </c>
      <c r="B43" s="8" t="s">
        <v>878</v>
      </c>
      <c r="C43" s="128" t="s">
        <v>13</v>
      </c>
      <c r="D43" s="128" t="s">
        <v>86</v>
      </c>
      <c r="E43" s="11">
        <v>4000</v>
      </c>
      <c r="F43" s="2">
        <v>12</v>
      </c>
      <c r="G43" s="12">
        <f t="shared" ref="G43" si="3">E43*F43</f>
        <v>48000</v>
      </c>
      <c r="H43" s="183"/>
    </row>
    <row r="44" spans="1:12" ht="21.75" customHeight="1">
      <c r="A44" s="13" t="s">
        <v>877</v>
      </c>
      <c r="B44" s="8" t="s">
        <v>879</v>
      </c>
      <c r="C44" s="128" t="s">
        <v>13</v>
      </c>
      <c r="D44" s="128" t="s">
        <v>86</v>
      </c>
      <c r="E44" s="11">
        <v>2000</v>
      </c>
      <c r="F44" s="2">
        <v>10</v>
      </c>
      <c r="G44" s="12">
        <f t="shared" ref="G44" si="4">E44*F44</f>
        <v>20000</v>
      </c>
      <c r="H44" s="183"/>
    </row>
    <row r="45" spans="1:12" ht="18" customHeight="1">
      <c r="A45" s="13">
        <v>19261100</v>
      </c>
      <c r="B45" s="8" t="s">
        <v>701</v>
      </c>
      <c r="C45" s="128" t="s">
        <v>13</v>
      </c>
      <c r="D45" s="9" t="s">
        <v>86</v>
      </c>
      <c r="E45" s="9">
        <v>1000</v>
      </c>
      <c r="F45" s="9">
        <v>90</v>
      </c>
      <c r="G45" s="12">
        <f t="shared" si="0"/>
        <v>90000</v>
      </c>
      <c r="H45" s="183"/>
    </row>
    <row r="46" spans="1:12" ht="26.25" customHeight="1">
      <c r="A46" s="13" t="s">
        <v>206</v>
      </c>
      <c r="B46" s="8" t="s">
        <v>406</v>
      </c>
      <c r="C46" s="128" t="s">
        <v>13</v>
      </c>
      <c r="D46" s="128" t="s">
        <v>25</v>
      </c>
      <c r="E46" s="2">
        <v>2800</v>
      </c>
      <c r="F46" s="2">
        <v>10</v>
      </c>
      <c r="G46" s="12">
        <f t="shared" si="0"/>
        <v>28000</v>
      </c>
      <c r="H46" s="183"/>
    </row>
    <row r="47" spans="1:12" ht="26.25" customHeight="1">
      <c r="A47" s="13" t="s">
        <v>207</v>
      </c>
      <c r="B47" s="8" t="s">
        <v>880</v>
      </c>
      <c r="C47" s="128" t="s">
        <v>13</v>
      </c>
      <c r="D47" s="128" t="s">
        <v>25</v>
      </c>
      <c r="E47" s="2">
        <v>380</v>
      </c>
      <c r="F47" s="2">
        <v>500</v>
      </c>
      <c r="G47" s="12">
        <f t="shared" si="0"/>
        <v>190000</v>
      </c>
      <c r="H47" s="183"/>
    </row>
    <row r="48" spans="1:12" ht="26.25" customHeight="1">
      <c r="A48" s="13" t="s">
        <v>685</v>
      </c>
      <c r="B48" s="8" t="s">
        <v>24</v>
      </c>
      <c r="C48" s="9" t="s">
        <v>13</v>
      </c>
      <c r="D48" s="9" t="s">
        <v>25</v>
      </c>
      <c r="E48" s="2">
        <v>2000</v>
      </c>
      <c r="F48" s="2">
        <v>350</v>
      </c>
      <c r="G48" s="12">
        <f t="shared" si="0"/>
        <v>700000</v>
      </c>
      <c r="H48" s="183"/>
    </row>
    <row r="49" spans="1:8" ht="19.5" customHeight="1">
      <c r="A49" s="13" t="s">
        <v>324</v>
      </c>
      <c r="B49" s="8" t="s">
        <v>122</v>
      </c>
      <c r="C49" s="9" t="s">
        <v>13</v>
      </c>
      <c r="D49" s="9" t="s">
        <v>25</v>
      </c>
      <c r="E49" s="2">
        <v>9000</v>
      </c>
      <c r="F49" s="2">
        <v>8</v>
      </c>
      <c r="G49" s="12">
        <f t="shared" si="0"/>
        <v>72000</v>
      </c>
      <c r="H49" s="183"/>
    </row>
    <row r="50" spans="1:8" ht="18" customHeight="1">
      <c r="A50" s="13" t="s">
        <v>325</v>
      </c>
      <c r="B50" s="8" t="s">
        <v>122</v>
      </c>
      <c r="C50" s="9" t="s">
        <v>13</v>
      </c>
      <c r="D50" s="9" t="s">
        <v>25</v>
      </c>
      <c r="E50" s="2">
        <v>7000</v>
      </c>
      <c r="F50" s="2">
        <v>8</v>
      </c>
      <c r="G50" s="12">
        <f t="shared" si="0"/>
        <v>56000</v>
      </c>
      <c r="H50" s="183"/>
    </row>
    <row r="51" spans="1:8" ht="26.25" customHeight="1">
      <c r="A51" s="13" t="s">
        <v>166</v>
      </c>
      <c r="B51" s="8" t="s">
        <v>327</v>
      </c>
      <c r="C51" s="9" t="s">
        <v>13</v>
      </c>
      <c r="D51" s="9" t="s">
        <v>25</v>
      </c>
      <c r="E51" s="2">
        <v>300</v>
      </c>
      <c r="F51" s="2">
        <v>3000</v>
      </c>
      <c r="G51" s="12">
        <f t="shared" si="0"/>
        <v>900000</v>
      </c>
      <c r="H51" s="183"/>
    </row>
    <row r="52" spans="1:8" ht="18" customHeight="1">
      <c r="A52" s="13" t="s">
        <v>64</v>
      </c>
      <c r="B52" s="8" t="s">
        <v>65</v>
      </c>
      <c r="C52" s="9" t="s">
        <v>13</v>
      </c>
      <c r="D52" s="9" t="s">
        <v>25</v>
      </c>
      <c r="E52" s="2">
        <v>2700</v>
      </c>
      <c r="F52" s="2">
        <v>190</v>
      </c>
      <c r="G52" s="12">
        <f t="shared" si="0"/>
        <v>513000</v>
      </c>
      <c r="H52" s="183"/>
    </row>
    <row r="53" spans="1:8" ht="18.75" customHeight="1">
      <c r="A53" s="13" t="s">
        <v>66</v>
      </c>
      <c r="B53" s="8" t="s">
        <v>65</v>
      </c>
      <c r="C53" s="9" t="s">
        <v>13</v>
      </c>
      <c r="D53" s="9" t="s">
        <v>25</v>
      </c>
      <c r="E53" s="2">
        <v>1200</v>
      </c>
      <c r="F53" s="2">
        <v>1400</v>
      </c>
      <c r="G53" s="12">
        <f t="shared" si="0"/>
        <v>1680000</v>
      </c>
      <c r="H53" s="183"/>
    </row>
    <row r="54" spans="1:8" ht="26.25" customHeight="1">
      <c r="A54" s="13">
        <v>24311370</v>
      </c>
      <c r="B54" s="8" t="s">
        <v>417</v>
      </c>
      <c r="C54" s="9" t="s">
        <v>13</v>
      </c>
      <c r="D54" s="9" t="s">
        <v>51</v>
      </c>
      <c r="E54" s="2">
        <v>200</v>
      </c>
      <c r="F54" s="2">
        <v>100</v>
      </c>
      <c r="G54" s="12">
        <f t="shared" si="0"/>
        <v>20000</v>
      </c>
      <c r="H54" s="183"/>
    </row>
    <row r="55" spans="1:8" ht="19.5" customHeight="1">
      <c r="A55" s="13">
        <v>24311300</v>
      </c>
      <c r="B55" s="8" t="s">
        <v>931</v>
      </c>
      <c r="C55" s="9" t="s">
        <v>13</v>
      </c>
      <c r="D55" s="9" t="s">
        <v>51</v>
      </c>
      <c r="E55" s="2">
        <v>4700</v>
      </c>
      <c r="F55" s="2">
        <v>100</v>
      </c>
      <c r="G55" s="12">
        <f t="shared" si="0"/>
        <v>470000</v>
      </c>
      <c r="H55" s="183"/>
    </row>
    <row r="56" spans="1:8" ht="26.25" customHeight="1">
      <c r="A56" s="13">
        <v>24451140</v>
      </c>
      <c r="B56" s="8" t="s">
        <v>732</v>
      </c>
      <c r="C56" s="9" t="s">
        <v>13</v>
      </c>
      <c r="D56" s="10" t="s">
        <v>51</v>
      </c>
      <c r="E56" s="11">
        <v>1400</v>
      </c>
      <c r="F56" s="11">
        <v>300</v>
      </c>
      <c r="G56" s="12">
        <f>E56*F56</f>
        <v>420000</v>
      </c>
      <c r="H56" s="183"/>
    </row>
    <row r="57" spans="1:8" ht="18.75" customHeight="1">
      <c r="A57" s="13">
        <v>24911200</v>
      </c>
      <c r="B57" s="8" t="s">
        <v>67</v>
      </c>
      <c r="C57" s="9" t="s">
        <v>13</v>
      </c>
      <c r="D57" s="157" t="s">
        <v>51</v>
      </c>
      <c r="E57" s="2">
        <v>1200</v>
      </c>
      <c r="F57" s="158">
        <v>10</v>
      </c>
      <c r="G57" s="12">
        <f>E57*F57</f>
        <v>12000</v>
      </c>
      <c r="H57" s="183"/>
    </row>
    <row r="58" spans="1:8" ht="21" customHeight="1">
      <c r="A58" s="191" t="s">
        <v>928</v>
      </c>
      <c r="B58" s="159" t="s">
        <v>988</v>
      </c>
      <c r="C58" s="9" t="s">
        <v>13</v>
      </c>
      <c r="D58" s="10" t="s">
        <v>58</v>
      </c>
      <c r="E58" s="11">
        <v>1500</v>
      </c>
      <c r="F58" s="11">
        <v>20</v>
      </c>
      <c r="G58" s="12">
        <f>E58*F58</f>
        <v>30000</v>
      </c>
      <c r="H58" s="183"/>
    </row>
    <row r="59" spans="1:8" ht="26.25" customHeight="1">
      <c r="A59" s="13">
        <v>24931900</v>
      </c>
      <c r="B59" s="8" t="s">
        <v>418</v>
      </c>
      <c r="C59" s="9" t="s">
        <v>13</v>
      </c>
      <c r="D59" s="9" t="s">
        <v>25</v>
      </c>
      <c r="E59" s="2">
        <v>63000</v>
      </c>
      <c r="F59" s="2">
        <v>2</v>
      </c>
      <c r="G59" s="12">
        <f t="shared" si="0"/>
        <v>126000</v>
      </c>
      <c r="H59" s="183"/>
    </row>
    <row r="60" spans="1:8" ht="36.75" customHeight="1">
      <c r="A60" s="13" t="s">
        <v>163</v>
      </c>
      <c r="B60" s="8" t="s">
        <v>419</v>
      </c>
      <c r="C60" s="9" t="s">
        <v>13</v>
      </c>
      <c r="D60" s="9" t="s">
        <v>25</v>
      </c>
      <c r="E60" s="2">
        <v>16000</v>
      </c>
      <c r="F60" s="2">
        <v>5</v>
      </c>
      <c r="G60" s="12">
        <f t="shared" si="0"/>
        <v>80000</v>
      </c>
      <c r="H60" s="183"/>
    </row>
    <row r="61" spans="1:8" ht="39" customHeight="1">
      <c r="A61" s="13" t="s">
        <v>164</v>
      </c>
      <c r="B61" s="8" t="s">
        <v>420</v>
      </c>
      <c r="C61" s="9" t="s">
        <v>13</v>
      </c>
      <c r="D61" s="9" t="s">
        <v>25</v>
      </c>
      <c r="E61" s="2">
        <v>19600</v>
      </c>
      <c r="F61" s="2">
        <v>5</v>
      </c>
      <c r="G61" s="12">
        <f t="shared" si="0"/>
        <v>98000</v>
      </c>
      <c r="H61" s="183"/>
    </row>
    <row r="62" spans="1:8" ht="20.25" customHeight="1">
      <c r="A62" s="13">
        <v>30197220</v>
      </c>
      <c r="B62" s="8" t="s">
        <v>429</v>
      </c>
      <c r="C62" s="9" t="s">
        <v>26</v>
      </c>
      <c r="D62" s="9" t="s">
        <v>25</v>
      </c>
      <c r="E62" s="2">
        <v>100</v>
      </c>
      <c r="F62" s="2">
        <v>300</v>
      </c>
      <c r="G62" s="12">
        <f t="shared" si="0"/>
        <v>30000</v>
      </c>
      <c r="H62" s="251"/>
    </row>
    <row r="63" spans="1:8" ht="26.25" customHeight="1">
      <c r="A63" s="13">
        <v>30197234</v>
      </c>
      <c r="B63" s="8" t="s">
        <v>989</v>
      </c>
      <c r="C63" s="9" t="s">
        <v>26</v>
      </c>
      <c r="D63" s="9" t="s">
        <v>25</v>
      </c>
      <c r="E63" s="2">
        <v>700</v>
      </c>
      <c r="F63" s="2">
        <v>40</v>
      </c>
      <c r="G63" s="12">
        <f t="shared" si="0"/>
        <v>28000</v>
      </c>
      <c r="H63" s="251"/>
    </row>
    <row r="64" spans="1:8" ht="26.25" customHeight="1">
      <c r="A64" s="13">
        <v>30197235</v>
      </c>
      <c r="B64" s="8" t="s">
        <v>444</v>
      </c>
      <c r="C64" s="9" t="s">
        <v>26</v>
      </c>
      <c r="D64" s="9" t="s">
        <v>25</v>
      </c>
      <c r="E64" s="2">
        <v>350</v>
      </c>
      <c r="F64" s="2">
        <v>100</v>
      </c>
      <c r="G64" s="12">
        <f t="shared" si="0"/>
        <v>35000</v>
      </c>
      <c r="H64" s="251"/>
    </row>
    <row r="65" spans="1:8" ht="18" customHeight="1">
      <c r="A65" s="13">
        <v>30197331</v>
      </c>
      <c r="B65" s="149" t="s">
        <v>881</v>
      </c>
      <c r="C65" s="9" t="s">
        <v>26</v>
      </c>
      <c r="D65" s="9" t="s">
        <v>25</v>
      </c>
      <c r="E65" s="2">
        <v>3000</v>
      </c>
      <c r="F65" s="158">
        <v>2</v>
      </c>
      <c r="G65" s="12">
        <f t="shared" ref="G65" si="5">E65*F65</f>
        <v>6000</v>
      </c>
      <c r="H65" s="251"/>
    </row>
    <row r="66" spans="1:8" ht="18.75" customHeight="1">
      <c r="A66" s="13">
        <v>30197332</v>
      </c>
      <c r="B66" s="149" t="s">
        <v>273</v>
      </c>
      <c r="C66" s="9" t="s">
        <v>26</v>
      </c>
      <c r="D66" s="9" t="s">
        <v>25</v>
      </c>
      <c r="E66" s="2">
        <v>1700</v>
      </c>
      <c r="F66" s="158">
        <v>10</v>
      </c>
      <c r="G66" s="12">
        <f t="shared" si="0"/>
        <v>17000</v>
      </c>
      <c r="H66" s="251"/>
    </row>
    <row r="67" spans="1:8" ht="23.25" customHeight="1">
      <c r="A67" s="13">
        <v>30197621</v>
      </c>
      <c r="B67" s="149" t="s">
        <v>972</v>
      </c>
      <c r="C67" s="9" t="s">
        <v>26</v>
      </c>
      <c r="D67" s="9" t="s">
        <v>51</v>
      </c>
      <c r="E67" s="2">
        <v>8000</v>
      </c>
      <c r="F67" s="158">
        <v>5</v>
      </c>
      <c r="G67" s="12">
        <f t="shared" si="0"/>
        <v>40000</v>
      </c>
      <c r="H67" s="251"/>
    </row>
    <row r="68" spans="1:8" ht="17.25" customHeight="1">
      <c r="A68" s="13">
        <v>30199798</v>
      </c>
      <c r="B68" s="8" t="s">
        <v>882</v>
      </c>
      <c r="C68" s="9" t="s">
        <v>26</v>
      </c>
      <c r="D68" s="9" t="s">
        <v>25</v>
      </c>
      <c r="E68" s="2">
        <v>5000</v>
      </c>
      <c r="F68" s="2">
        <v>30</v>
      </c>
      <c r="G68" s="12">
        <f t="shared" si="0"/>
        <v>150000</v>
      </c>
      <c r="H68" s="251"/>
    </row>
    <row r="69" spans="1:8" ht="26.25" customHeight="1">
      <c r="A69" s="13">
        <v>30197622</v>
      </c>
      <c r="B69" s="8" t="s">
        <v>421</v>
      </c>
      <c r="C69" s="9" t="s">
        <v>26</v>
      </c>
      <c r="D69" s="9" t="s">
        <v>51</v>
      </c>
      <c r="E69" s="2">
        <v>700</v>
      </c>
      <c r="F69" s="2">
        <v>2200</v>
      </c>
      <c r="G69" s="12">
        <f t="shared" si="0"/>
        <v>1540000</v>
      </c>
      <c r="H69" s="251"/>
    </row>
    <row r="70" spans="1:8" ht="21" customHeight="1">
      <c r="A70" s="13">
        <v>30192121</v>
      </c>
      <c r="B70" s="8" t="s">
        <v>52</v>
      </c>
      <c r="C70" s="9" t="s">
        <v>26</v>
      </c>
      <c r="D70" s="9" t="s">
        <v>25</v>
      </c>
      <c r="E70" s="2">
        <v>100</v>
      </c>
      <c r="F70" s="2">
        <v>1000</v>
      </c>
      <c r="G70" s="12">
        <f t="shared" si="0"/>
        <v>100000</v>
      </c>
      <c r="H70" s="251"/>
    </row>
    <row r="71" spans="1:8" ht="24" customHeight="1">
      <c r="A71" s="13" t="s">
        <v>209</v>
      </c>
      <c r="B71" s="8" t="s">
        <v>192</v>
      </c>
      <c r="C71" s="9" t="s">
        <v>26</v>
      </c>
      <c r="D71" s="2" t="s">
        <v>25</v>
      </c>
      <c r="E71" s="2">
        <v>1000</v>
      </c>
      <c r="F71" s="2">
        <v>40</v>
      </c>
      <c r="G71" s="12">
        <f t="shared" si="0"/>
        <v>40000</v>
      </c>
      <c r="H71" s="251"/>
    </row>
    <row r="72" spans="1:8" ht="22.5" customHeight="1">
      <c r="A72" s="13" t="s">
        <v>53</v>
      </c>
      <c r="B72" s="8" t="s">
        <v>193</v>
      </c>
      <c r="C72" s="9" t="s">
        <v>26</v>
      </c>
      <c r="D72" s="2" t="s">
        <v>25</v>
      </c>
      <c r="E72" s="2">
        <v>500</v>
      </c>
      <c r="F72" s="2">
        <v>100</v>
      </c>
      <c r="G72" s="12">
        <f t="shared" si="0"/>
        <v>50000</v>
      </c>
      <c r="H72" s="251"/>
    </row>
    <row r="73" spans="1:8" ht="22.5" customHeight="1">
      <c r="A73" s="13" t="s">
        <v>1017</v>
      </c>
      <c r="B73" s="8" t="s">
        <v>1018</v>
      </c>
      <c r="C73" s="9" t="s">
        <v>26</v>
      </c>
      <c r="D73" s="2" t="s">
        <v>25</v>
      </c>
      <c r="E73" s="2">
        <v>1500</v>
      </c>
      <c r="F73" s="2">
        <v>80</v>
      </c>
      <c r="G73" s="12">
        <f t="shared" ref="G73" si="6">E73*F73</f>
        <v>120000</v>
      </c>
      <c r="H73" s="251"/>
    </row>
    <row r="74" spans="1:8" ht="21" customHeight="1">
      <c r="A74" s="13">
        <v>30192130</v>
      </c>
      <c r="B74" s="8" t="s">
        <v>210</v>
      </c>
      <c r="C74" s="9" t="s">
        <v>26</v>
      </c>
      <c r="D74" s="9" t="s">
        <v>25</v>
      </c>
      <c r="E74" s="2">
        <v>40</v>
      </c>
      <c r="F74" s="2">
        <v>150</v>
      </c>
      <c r="G74" s="12">
        <f t="shared" si="0"/>
        <v>6000</v>
      </c>
      <c r="H74" s="251"/>
    </row>
    <row r="75" spans="1:8" ht="21" customHeight="1">
      <c r="A75" s="13">
        <v>37821130</v>
      </c>
      <c r="B75" s="8" t="s">
        <v>932</v>
      </c>
      <c r="C75" s="9" t="s">
        <v>13</v>
      </c>
      <c r="D75" s="9" t="s">
        <v>25</v>
      </c>
      <c r="E75" s="2">
        <v>60</v>
      </c>
      <c r="F75" s="2">
        <v>120</v>
      </c>
      <c r="G75" s="12">
        <f>E75*F75</f>
        <v>7200</v>
      </c>
      <c r="H75" s="251"/>
    </row>
    <row r="76" spans="1:8" ht="32.25" customHeight="1">
      <c r="A76" s="13">
        <v>30192136</v>
      </c>
      <c r="B76" s="8" t="s">
        <v>422</v>
      </c>
      <c r="C76" s="9" t="s">
        <v>26</v>
      </c>
      <c r="D76" s="9" t="s">
        <v>25</v>
      </c>
      <c r="E76" s="2">
        <v>150</v>
      </c>
      <c r="F76" s="2">
        <v>50</v>
      </c>
      <c r="G76" s="12">
        <f t="shared" si="0"/>
        <v>7500</v>
      </c>
      <c r="H76" s="251"/>
    </row>
    <row r="77" spans="1:8" ht="26.25" customHeight="1">
      <c r="A77" s="13">
        <v>30192135</v>
      </c>
      <c r="B77" s="8" t="s">
        <v>423</v>
      </c>
      <c r="C77" s="9" t="s">
        <v>26</v>
      </c>
      <c r="D77" s="9" t="s">
        <v>54</v>
      </c>
      <c r="E77" s="2">
        <v>100</v>
      </c>
      <c r="F77" s="2">
        <v>50</v>
      </c>
      <c r="G77" s="12">
        <f t="shared" si="0"/>
        <v>5000</v>
      </c>
      <c r="H77" s="251"/>
    </row>
    <row r="78" spans="1:8" ht="26.25" customHeight="1">
      <c r="A78" s="13">
        <v>30192210</v>
      </c>
      <c r="B78" s="8" t="s">
        <v>427</v>
      </c>
      <c r="C78" s="9" t="s">
        <v>26</v>
      </c>
      <c r="D78" s="9" t="s">
        <v>25</v>
      </c>
      <c r="E78" s="2">
        <v>400</v>
      </c>
      <c r="F78" s="2">
        <v>100</v>
      </c>
      <c r="G78" s="12">
        <f>E78*F78</f>
        <v>40000</v>
      </c>
      <c r="H78" s="251"/>
    </row>
    <row r="79" spans="1:8" ht="26.25" customHeight="1">
      <c r="A79" s="13">
        <v>30192220</v>
      </c>
      <c r="B79" s="8" t="s">
        <v>428</v>
      </c>
      <c r="C79" s="9" t="s">
        <v>26</v>
      </c>
      <c r="D79" s="9" t="s">
        <v>25</v>
      </c>
      <c r="E79" s="2">
        <v>100</v>
      </c>
      <c r="F79" s="2">
        <v>100</v>
      </c>
      <c r="G79" s="12">
        <f t="shared" si="0"/>
        <v>10000</v>
      </c>
      <c r="H79" s="251"/>
    </row>
    <row r="80" spans="1:8" ht="28.5" customHeight="1">
      <c r="A80" s="13">
        <v>30192125</v>
      </c>
      <c r="B80" s="8" t="s">
        <v>134</v>
      </c>
      <c r="C80" s="9" t="s">
        <v>26</v>
      </c>
      <c r="D80" s="9" t="s">
        <v>25</v>
      </c>
      <c r="E80" s="2">
        <v>150</v>
      </c>
      <c r="F80" s="2">
        <v>500</v>
      </c>
      <c r="G80" s="12">
        <f t="shared" ref="G80:G145" si="7">E80*F80</f>
        <v>75000</v>
      </c>
      <c r="H80" s="251"/>
    </row>
    <row r="81" spans="1:8" ht="22.5" customHeight="1">
      <c r="A81" s="13">
        <v>30192720</v>
      </c>
      <c r="B81" s="8" t="s">
        <v>133</v>
      </c>
      <c r="C81" s="9" t="s">
        <v>26</v>
      </c>
      <c r="D81" s="9" t="s">
        <v>25</v>
      </c>
      <c r="E81" s="2">
        <v>100</v>
      </c>
      <c r="F81" s="2">
        <v>50</v>
      </c>
      <c r="G81" s="12">
        <f t="shared" si="7"/>
        <v>5000</v>
      </c>
      <c r="H81" s="251"/>
    </row>
    <row r="82" spans="1:8" ht="26.25" customHeight="1">
      <c r="A82" s="13">
        <v>30199232</v>
      </c>
      <c r="B82" s="8" t="s">
        <v>384</v>
      </c>
      <c r="C82" s="9" t="s">
        <v>26</v>
      </c>
      <c r="D82" s="9" t="s">
        <v>25</v>
      </c>
      <c r="E82" s="2">
        <v>30</v>
      </c>
      <c r="F82" s="2">
        <v>600</v>
      </c>
      <c r="G82" s="12">
        <f t="shared" si="7"/>
        <v>18000</v>
      </c>
      <c r="H82" s="251"/>
    </row>
    <row r="83" spans="1:8" ht="26.25" customHeight="1">
      <c r="A83" s="13">
        <v>30199230</v>
      </c>
      <c r="B83" s="8" t="s">
        <v>385</v>
      </c>
      <c r="C83" s="9" t="s">
        <v>26</v>
      </c>
      <c r="D83" s="9" t="s">
        <v>25</v>
      </c>
      <c r="E83" s="2">
        <v>20</v>
      </c>
      <c r="F83" s="2">
        <v>600</v>
      </c>
      <c r="G83" s="12">
        <f t="shared" si="7"/>
        <v>12000</v>
      </c>
      <c r="H83" s="251"/>
    </row>
    <row r="84" spans="1:8" ht="26.25" customHeight="1">
      <c r="A84" s="13">
        <v>30199238</v>
      </c>
      <c r="B84" s="8" t="s">
        <v>386</v>
      </c>
      <c r="C84" s="9" t="s">
        <v>26</v>
      </c>
      <c r="D84" s="9" t="s">
        <v>25</v>
      </c>
      <c r="E84" s="2">
        <v>15</v>
      </c>
      <c r="F84" s="2">
        <v>600</v>
      </c>
      <c r="G84" s="12">
        <f t="shared" si="7"/>
        <v>9000</v>
      </c>
      <c r="H84" s="251"/>
    </row>
    <row r="85" spans="1:8" ht="19.5" customHeight="1">
      <c r="A85" s="13">
        <v>30197322</v>
      </c>
      <c r="B85" s="8" t="s">
        <v>433</v>
      </c>
      <c r="C85" s="9" t="s">
        <v>26</v>
      </c>
      <c r="D85" s="9" t="s">
        <v>25</v>
      </c>
      <c r="E85" s="2">
        <v>2500</v>
      </c>
      <c r="F85" s="2">
        <v>20</v>
      </c>
      <c r="G85" s="12">
        <f t="shared" si="7"/>
        <v>50000</v>
      </c>
      <c r="H85" s="251"/>
    </row>
    <row r="86" spans="1:8" ht="26.25" customHeight="1">
      <c r="A86" s="13">
        <v>30197323</v>
      </c>
      <c r="B86" s="8" t="s">
        <v>821</v>
      </c>
      <c r="C86" s="9" t="s">
        <v>26</v>
      </c>
      <c r="D86" s="9" t="s">
        <v>25</v>
      </c>
      <c r="E86" s="2">
        <v>16000</v>
      </c>
      <c r="F86" s="2">
        <v>3</v>
      </c>
      <c r="G86" s="12">
        <f t="shared" si="7"/>
        <v>48000</v>
      </c>
      <c r="H86" s="251"/>
    </row>
    <row r="87" spans="1:8" ht="26.25" customHeight="1">
      <c r="A87" s="13">
        <v>30197111</v>
      </c>
      <c r="B87" s="8" t="s">
        <v>328</v>
      </c>
      <c r="C87" s="9" t="s">
        <v>26</v>
      </c>
      <c r="D87" s="9" t="s">
        <v>54</v>
      </c>
      <c r="E87" s="2">
        <v>100</v>
      </c>
      <c r="F87" s="2">
        <v>100</v>
      </c>
      <c r="G87" s="12">
        <f t="shared" si="7"/>
        <v>10000</v>
      </c>
      <c r="H87" s="251"/>
    </row>
    <row r="88" spans="1:8" ht="26.25" customHeight="1">
      <c r="A88" s="13">
        <v>30197112</v>
      </c>
      <c r="B88" s="8" t="s">
        <v>329</v>
      </c>
      <c r="C88" s="9" t="s">
        <v>26</v>
      </c>
      <c r="D88" s="9" t="s">
        <v>54</v>
      </c>
      <c r="E88" s="2">
        <v>150</v>
      </c>
      <c r="F88" s="2">
        <v>100</v>
      </c>
      <c r="G88" s="12">
        <f t="shared" si="7"/>
        <v>15000</v>
      </c>
      <c r="H88" s="251"/>
    </row>
    <row r="89" spans="1:8" ht="26.25" customHeight="1">
      <c r="A89" s="13">
        <v>30197100</v>
      </c>
      <c r="B89" s="8" t="s">
        <v>330</v>
      </c>
      <c r="C89" s="9" t="s">
        <v>26</v>
      </c>
      <c r="D89" s="9" t="s">
        <v>54</v>
      </c>
      <c r="E89" s="2">
        <v>800</v>
      </c>
      <c r="F89" s="2">
        <v>20</v>
      </c>
      <c r="G89" s="12">
        <f t="shared" si="7"/>
        <v>16000</v>
      </c>
      <c r="H89" s="251"/>
    </row>
    <row r="90" spans="1:8" ht="26.25" customHeight="1">
      <c r="A90" s="13">
        <v>30192710</v>
      </c>
      <c r="B90" s="8" t="s">
        <v>434</v>
      </c>
      <c r="C90" s="9" t="s">
        <v>26</v>
      </c>
      <c r="D90" s="9" t="s">
        <v>25</v>
      </c>
      <c r="E90" s="2">
        <v>500</v>
      </c>
      <c r="F90" s="2">
        <v>100</v>
      </c>
      <c r="G90" s="12">
        <f t="shared" si="7"/>
        <v>50000</v>
      </c>
      <c r="H90" s="251"/>
    </row>
    <row r="91" spans="1:8" ht="21" customHeight="1">
      <c r="A91" s="13">
        <v>30192100</v>
      </c>
      <c r="B91" s="8" t="s">
        <v>135</v>
      </c>
      <c r="C91" s="9" t="s">
        <v>26</v>
      </c>
      <c r="D91" s="9" t="s">
        <v>25</v>
      </c>
      <c r="E91" s="2">
        <v>200</v>
      </c>
      <c r="F91" s="2">
        <v>100</v>
      </c>
      <c r="G91" s="12">
        <f t="shared" si="7"/>
        <v>20000</v>
      </c>
      <c r="H91" s="251"/>
    </row>
    <row r="92" spans="1:8" ht="26.25" customHeight="1">
      <c r="A92" s="13" t="s">
        <v>907</v>
      </c>
      <c r="B92" s="8" t="s">
        <v>933</v>
      </c>
      <c r="C92" s="9" t="s">
        <v>26</v>
      </c>
      <c r="D92" s="9" t="s">
        <v>25</v>
      </c>
      <c r="E92" s="2">
        <v>300</v>
      </c>
      <c r="F92" s="2">
        <v>60</v>
      </c>
      <c r="G92" s="12">
        <f t="shared" si="7"/>
        <v>18000</v>
      </c>
      <c r="H92" s="251"/>
    </row>
    <row r="93" spans="1:8" ht="26.25" customHeight="1">
      <c r="A93" s="13" t="s">
        <v>908</v>
      </c>
      <c r="B93" s="8" t="s">
        <v>934</v>
      </c>
      <c r="C93" s="9" t="s">
        <v>26</v>
      </c>
      <c r="D93" s="9" t="s">
        <v>25</v>
      </c>
      <c r="E93" s="2">
        <v>200</v>
      </c>
      <c r="F93" s="2">
        <v>40</v>
      </c>
      <c r="G93" s="12">
        <f t="shared" si="7"/>
        <v>8000</v>
      </c>
      <c r="H93" s="251"/>
    </row>
    <row r="94" spans="1:8" ht="26.25" customHeight="1">
      <c r="A94" s="194">
        <v>30199430</v>
      </c>
      <c r="B94" s="159" t="s">
        <v>935</v>
      </c>
      <c r="C94" s="9" t="s">
        <v>26</v>
      </c>
      <c r="D94" s="9" t="s">
        <v>25</v>
      </c>
      <c r="E94" s="2">
        <v>900</v>
      </c>
      <c r="F94" s="2">
        <v>50</v>
      </c>
      <c r="G94" s="12">
        <f t="shared" si="7"/>
        <v>45000</v>
      </c>
      <c r="H94" s="251"/>
    </row>
    <row r="95" spans="1:8" ht="26.25" customHeight="1">
      <c r="A95" s="192">
        <v>30197120</v>
      </c>
      <c r="B95" s="159" t="s">
        <v>437</v>
      </c>
      <c r="C95" s="9" t="s">
        <v>26</v>
      </c>
      <c r="D95" s="9" t="s">
        <v>54</v>
      </c>
      <c r="E95" s="2">
        <v>250</v>
      </c>
      <c r="F95" s="2">
        <v>20</v>
      </c>
      <c r="G95" s="12">
        <f t="shared" si="7"/>
        <v>5000</v>
      </c>
      <c r="H95" s="251"/>
    </row>
    <row r="96" spans="1:8" ht="26.25" customHeight="1">
      <c r="A96" s="192" t="s">
        <v>230</v>
      </c>
      <c r="B96" s="159" t="s">
        <v>936</v>
      </c>
      <c r="C96" s="9" t="s">
        <v>26</v>
      </c>
      <c r="D96" s="9" t="s">
        <v>25</v>
      </c>
      <c r="E96" s="2">
        <v>2600</v>
      </c>
      <c r="F96" s="2">
        <v>2</v>
      </c>
      <c r="G96" s="12">
        <f t="shared" si="7"/>
        <v>5200</v>
      </c>
      <c r="H96" s="251"/>
    </row>
    <row r="97" spans="1:8" ht="36.75" customHeight="1">
      <c r="A97" s="194" t="s">
        <v>231</v>
      </c>
      <c r="B97" s="159" t="s">
        <v>440</v>
      </c>
      <c r="C97" s="9" t="s">
        <v>26</v>
      </c>
      <c r="D97" s="9" t="s">
        <v>25</v>
      </c>
      <c r="E97" s="2">
        <v>6000</v>
      </c>
      <c r="F97" s="2">
        <v>2</v>
      </c>
      <c r="G97" s="12">
        <f>E97*F97</f>
        <v>12000</v>
      </c>
      <c r="H97" s="251"/>
    </row>
    <row r="98" spans="1:8" ht="26.25" customHeight="1">
      <c r="A98" s="194">
        <v>30192114</v>
      </c>
      <c r="B98" s="8" t="s">
        <v>883</v>
      </c>
      <c r="C98" s="9" t="s">
        <v>26</v>
      </c>
      <c r="D98" s="9" t="s">
        <v>25</v>
      </c>
      <c r="E98" s="2">
        <v>3100</v>
      </c>
      <c r="F98" s="2">
        <v>5</v>
      </c>
      <c r="G98" s="12">
        <f t="shared" si="7"/>
        <v>15500</v>
      </c>
      <c r="H98" s="251"/>
    </row>
    <row r="99" spans="1:8" ht="20.25" customHeight="1">
      <c r="A99" s="194">
        <v>30192160</v>
      </c>
      <c r="B99" s="8" t="s">
        <v>55</v>
      </c>
      <c r="C99" s="9" t="s">
        <v>26</v>
      </c>
      <c r="D99" s="9" t="s">
        <v>25</v>
      </c>
      <c r="E99" s="2">
        <v>260</v>
      </c>
      <c r="F99" s="2">
        <v>50</v>
      </c>
      <c r="G99" s="12">
        <f t="shared" si="7"/>
        <v>13000</v>
      </c>
      <c r="H99" s="251"/>
    </row>
    <row r="100" spans="1:8" ht="16.5" customHeight="1">
      <c r="A100" s="194" t="s">
        <v>909</v>
      </c>
      <c r="B100" s="8" t="s">
        <v>914</v>
      </c>
      <c r="C100" s="9" t="s">
        <v>26</v>
      </c>
      <c r="D100" s="9" t="s">
        <v>25</v>
      </c>
      <c r="E100" s="2">
        <v>10000</v>
      </c>
      <c r="F100" s="2">
        <v>6</v>
      </c>
      <c r="G100" s="12">
        <f t="shared" si="7"/>
        <v>60000</v>
      </c>
      <c r="H100" s="251"/>
    </row>
    <row r="101" spans="1:8" ht="19.5" customHeight="1">
      <c r="A101" s="194" t="s">
        <v>910</v>
      </c>
      <c r="B101" s="8" t="s">
        <v>915</v>
      </c>
      <c r="C101" s="9" t="s">
        <v>26</v>
      </c>
      <c r="D101" s="9" t="s">
        <v>25</v>
      </c>
      <c r="E101" s="2">
        <v>10000</v>
      </c>
      <c r="F101" s="2">
        <v>2</v>
      </c>
      <c r="G101" s="12">
        <f t="shared" si="7"/>
        <v>20000</v>
      </c>
      <c r="H101" s="251"/>
    </row>
    <row r="102" spans="1:8" ht="23.25" customHeight="1">
      <c r="A102" s="194" t="s">
        <v>911</v>
      </c>
      <c r="B102" s="8" t="s">
        <v>916</v>
      </c>
      <c r="C102" s="9" t="s">
        <v>26</v>
      </c>
      <c r="D102" s="9" t="s">
        <v>25</v>
      </c>
      <c r="E102" s="2">
        <v>5000</v>
      </c>
      <c r="F102" s="2">
        <v>6</v>
      </c>
      <c r="G102" s="12">
        <f t="shared" si="7"/>
        <v>30000</v>
      </c>
      <c r="H102" s="251"/>
    </row>
    <row r="103" spans="1:8" ht="21.75" customHeight="1">
      <c r="A103" s="194" t="s">
        <v>912</v>
      </c>
      <c r="B103" s="8" t="s">
        <v>917</v>
      </c>
      <c r="C103" s="9" t="s">
        <v>26</v>
      </c>
      <c r="D103" s="9" t="s">
        <v>25</v>
      </c>
      <c r="E103" s="2">
        <v>6000</v>
      </c>
      <c r="F103" s="2">
        <v>6</v>
      </c>
      <c r="G103" s="12">
        <f t="shared" si="7"/>
        <v>36000</v>
      </c>
      <c r="H103" s="251"/>
    </row>
    <row r="104" spans="1:8" ht="19.5" customHeight="1">
      <c r="A104" s="192" t="s">
        <v>913</v>
      </c>
      <c r="B104" s="8" t="s">
        <v>918</v>
      </c>
      <c r="C104" s="9" t="s">
        <v>26</v>
      </c>
      <c r="D104" s="9" t="s">
        <v>25</v>
      </c>
      <c r="E104" s="2">
        <v>15000</v>
      </c>
      <c r="F104" s="2">
        <v>2</v>
      </c>
      <c r="G104" s="12">
        <f t="shared" si="7"/>
        <v>30000</v>
      </c>
      <c r="H104" s="251"/>
    </row>
    <row r="105" spans="1:8" ht="28.5" customHeight="1">
      <c r="A105" s="192" t="s">
        <v>968</v>
      </c>
      <c r="B105" s="8" t="s">
        <v>981</v>
      </c>
      <c r="C105" s="9" t="s">
        <v>26</v>
      </c>
      <c r="D105" s="9" t="s">
        <v>25</v>
      </c>
      <c r="E105" s="2">
        <v>15000</v>
      </c>
      <c r="F105" s="2">
        <v>2</v>
      </c>
      <c r="G105" s="12">
        <f t="shared" si="7"/>
        <v>30000</v>
      </c>
      <c r="H105" s="251"/>
    </row>
    <row r="106" spans="1:8" ht="21" customHeight="1">
      <c r="A106" s="192" t="s">
        <v>969</v>
      </c>
      <c r="B106" s="8" t="s">
        <v>982</v>
      </c>
      <c r="C106" s="9" t="s">
        <v>26</v>
      </c>
      <c r="D106" s="9" t="s">
        <v>25</v>
      </c>
      <c r="E106" s="2">
        <v>5000</v>
      </c>
      <c r="F106" s="2">
        <v>6</v>
      </c>
      <c r="G106" s="12">
        <f t="shared" si="7"/>
        <v>30000</v>
      </c>
      <c r="H106" s="251"/>
    </row>
    <row r="107" spans="1:8" ht="30.75" customHeight="1">
      <c r="A107" s="192" t="s">
        <v>970</v>
      </c>
      <c r="B107" s="8" t="s">
        <v>983</v>
      </c>
      <c r="C107" s="9" t="s">
        <v>26</v>
      </c>
      <c r="D107" s="9" t="s">
        <v>25</v>
      </c>
      <c r="E107" s="2">
        <v>5000</v>
      </c>
      <c r="F107" s="2">
        <v>6</v>
      </c>
      <c r="G107" s="12">
        <f t="shared" ref="G107:G123" si="8">E107*F107</f>
        <v>30000</v>
      </c>
      <c r="H107" s="251"/>
    </row>
    <row r="108" spans="1:8" ht="26.25" customHeight="1">
      <c r="A108" s="192">
        <v>30195931</v>
      </c>
      <c r="B108" s="8" t="s">
        <v>971</v>
      </c>
      <c r="C108" s="9" t="s">
        <v>26</v>
      </c>
      <c r="D108" s="9" t="s">
        <v>25</v>
      </c>
      <c r="E108" s="2">
        <v>40000</v>
      </c>
      <c r="F108" s="2">
        <v>6</v>
      </c>
      <c r="G108" s="12">
        <f t="shared" si="8"/>
        <v>240000</v>
      </c>
      <c r="H108" s="251"/>
    </row>
    <row r="109" spans="1:8" ht="22.5" customHeight="1">
      <c r="A109" s="192">
        <v>30141200</v>
      </c>
      <c r="B109" s="8" t="s">
        <v>889</v>
      </c>
      <c r="C109" s="9" t="s">
        <v>26</v>
      </c>
      <c r="D109" s="9" t="s">
        <v>25</v>
      </c>
      <c r="E109" s="2">
        <v>5000</v>
      </c>
      <c r="F109" s="2">
        <v>10</v>
      </c>
      <c r="G109" s="12">
        <f t="shared" si="8"/>
        <v>50000</v>
      </c>
      <c r="H109" s="251"/>
    </row>
    <row r="110" spans="1:8" ht="38.25" customHeight="1">
      <c r="A110" s="13">
        <v>30216400</v>
      </c>
      <c r="B110" s="8" t="s">
        <v>895</v>
      </c>
      <c r="C110" s="9" t="s">
        <v>26</v>
      </c>
      <c r="D110" s="9" t="s">
        <v>25</v>
      </c>
      <c r="E110" s="2">
        <v>500000</v>
      </c>
      <c r="F110" s="2">
        <v>1</v>
      </c>
      <c r="G110" s="12">
        <f t="shared" si="8"/>
        <v>500000</v>
      </c>
      <c r="H110" s="252"/>
    </row>
    <row r="111" spans="1:8" ht="26.25" customHeight="1">
      <c r="A111" s="13">
        <v>30237132</v>
      </c>
      <c r="B111" s="8" t="s">
        <v>947</v>
      </c>
      <c r="C111" s="9" t="s">
        <v>26</v>
      </c>
      <c r="D111" s="9" t="s">
        <v>91</v>
      </c>
      <c r="E111" s="2">
        <v>4000</v>
      </c>
      <c r="F111" s="2">
        <v>3</v>
      </c>
      <c r="G111" s="12">
        <f t="shared" si="8"/>
        <v>12000</v>
      </c>
      <c r="H111" s="252"/>
    </row>
    <row r="112" spans="1:8" ht="26.25" customHeight="1">
      <c r="A112" s="13">
        <v>30211190</v>
      </c>
      <c r="B112" s="8" t="s">
        <v>449</v>
      </c>
      <c r="C112" s="9" t="s">
        <v>26</v>
      </c>
      <c r="D112" s="9" t="s">
        <v>25</v>
      </c>
      <c r="E112" s="2">
        <v>300000</v>
      </c>
      <c r="F112" s="2">
        <v>12</v>
      </c>
      <c r="G112" s="12">
        <f t="shared" si="8"/>
        <v>3600000</v>
      </c>
      <c r="H112" s="252"/>
    </row>
    <row r="113" spans="1:8" ht="26.25" customHeight="1">
      <c r="A113" s="13">
        <v>30211200</v>
      </c>
      <c r="B113" s="8" t="s">
        <v>450</v>
      </c>
      <c r="C113" s="9" t="s">
        <v>26</v>
      </c>
      <c r="D113" s="9" t="s">
        <v>25</v>
      </c>
      <c r="E113" s="2">
        <v>500000</v>
      </c>
      <c r="F113" s="2">
        <v>1</v>
      </c>
      <c r="G113" s="12">
        <f t="shared" si="8"/>
        <v>500000</v>
      </c>
      <c r="H113" s="252"/>
    </row>
    <row r="114" spans="1:8" ht="26.25" customHeight="1">
      <c r="A114" s="13" t="s">
        <v>919</v>
      </c>
      <c r="B114" s="8" t="s">
        <v>937</v>
      </c>
      <c r="C114" s="9" t="s">
        <v>26</v>
      </c>
      <c r="D114" s="9" t="s">
        <v>25</v>
      </c>
      <c r="E114" s="2">
        <v>70000</v>
      </c>
      <c r="F114" s="2">
        <v>1</v>
      </c>
      <c r="G114" s="12">
        <f t="shared" si="8"/>
        <v>70000</v>
      </c>
      <c r="H114" s="252"/>
    </row>
    <row r="115" spans="1:8" ht="29.25" customHeight="1">
      <c r="A115" s="13" t="s">
        <v>920</v>
      </c>
      <c r="B115" s="8" t="s">
        <v>938</v>
      </c>
      <c r="C115" s="9" t="s">
        <v>26</v>
      </c>
      <c r="D115" s="9" t="s">
        <v>25</v>
      </c>
      <c r="E115" s="2">
        <v>30000</v>
      </c>
      <c r="F115" s="2">
        <v>1</v>
      </c>
      <c r="G115" s="12">
        <f t="shared" ref="G115" si="9">E115*F115</f>
        <v>30000</v>
      </c>
      <c r="H115" s="252"/>
    </row>
    <row r="116" spans="1:8" ht="30.75" customHeight="1">
      <c r="A116" s="13">
        <v>30237411</v>
      </c>
      <c r="B116" s="8" t="s">
        <v>939</v>
      </c>
      <c r="C116" s="9" t="s">
        <v>26</v>
      </c>
      <c r="D116" s="9" t="s">
        <v>25</v>
      </c>
      <c r="E116" s="2">
        <v>2500</v>
      </c>
      <c r="F116" s="2">
        <v>20</v>
      </c>
      <c r="G116" s="12">
        <f t="shared" si="8"/>
        <v>50000</v>
      </c>
      <c r="H116" s="252"/>
    </row>
    <row r="117" spans="1:8" ht="19.5" customHeight="1">
      <c r="A117" s="13">
        <v>30232110</v>
      </c>
      <c r="B117" s="8" t="s">
        <v>118</v>
      </c>
      <c r="C117" s="9" t="s">
        <v>26</v>
      </c>
      <c r="D117" s="9" t="s">
        <v>25</v>
      </c>
      <c r="E117" s="2">
        <v>50000</v>
      </c>
      <c r="F117" s="2">
        <v>5</v>
      </c>
      <c r="G117" s="12">
        <f t="shared" si="8"/>
        <v>250000</v>
      </c>
      <c r="H117" s="252"/>
    </row>
    <row r="118" spans="1:8" ht="38.25" customHeight="1">
      <c r="A118" s="13">
        <v>30239110</v>
      </c>
      <c r="B118" s="8" t="s">
        <v>1021</v>
      </c>
      <c r="C118" s="9" t="s">
        <v>26</v>
      </c>
      <c r="D118" s="9" t="s">
        <v>25</v>
      </c>
      <c r="E118" s="2">
        <v>120000</v>
      </c>
      <c r="F118" s="2">
        <v>2</v>
      </c>
      <c r="G118" s="12">
        <f t="shared" ref="G118" si="10">E118*F118</f>
        <v>240000</v>
      </c>
      <c r="H118" s="252"/>
    </row>
    <row r="119" spans="1:8" ht="21" customHeight="1">
      <c r="A119" s="13">
        <v>30234650</v>
      </c>
      <c r="B119" s="8" t="s">
        <v>455</v>
      </c>
      <c r="C119" s="9" t="s">
        <v>26</v>
      </c>
      <c r="D119" s="9" t="s">
        <v>25</v>
      </c>
      <c r="E119" s="2">
        <v>6000</v>
      </c>
      <c r="F119" s="2">
        <v>10</v>
      </c>
      <c r="G119" s="12">
        <f t="shared" si="8"/>
        <v>60000</v>
      </c>
      <c r="H119" s="252"/>
    </row>
    <row r="120" spans="1:8" ht="26.25" customHeight="1">
      <c r="A120" s="13">
        <v>30236110</v>
      </c>
      <c r="B120" s="8" t="s">
        <v>896</v>
      </c>
      <c r="C120" s="9" t="s">
        <v>26</v>
      </c>
      <c r="D120" s="9" t="s">
        <v>25</v>
      </c>
      <c r="E120" s="2">
        <v>13000</v>
      </c>
      <c r="F120" s="2">
        <v>8</v>
      </c>
      <c r="G120" s="12">
        <f t="shared" si="8"/>
        <v>104000</v>
      </c>
      <c r="H120" s="252"/>
    </row>
    <row r="121" spans="1:8" ht="26.25" customHeight="1">
      <c r="A121" s="13" t="s">
        <v>921</v>
      </c>
      <c r="B121" s="8" t="s">
        <v>948</v>
      </c>
      <c r="C121" s="9" t="s">
        <v>26</v>
      </c>
      <c r="D121" s="9" t="s">
        <v>25</v>
      </c>
      <c r="E121" s="2">
        <v>10000</v>
      </c>
      <c r="F121" s="2">
        <v>1</v>
      </c>
      <c r="G121" s="12">
        <f t="shared" si="8"/>
        <v>10000</v>
      </c>
      <c r="H121" s="252"/>
    </row>
    <row r="122" spans="1:8" ht="31.5" customHeight="1">
      <c r="A122" s="13" t="s">
        <v>922</v>
      </c>
      <c r="B122" s="8" t="s">
        <v>949</v>
      </c>
      <c r="C122" s="9" t="s">
        <v>26</v>
      </c>
      <c r="D122" s="9" t="s">
        <v>25</v>
      </c>
      <c r="E122" s="2">
        <v>10000</v>
      </c>
      <c r="F122" s="2">
        <v>1</v>
      </c>
      <c r="G122" s="12">
        <f t="shared" si="8"/>
        <v>10000</v>
      </c>
      <c r="H122" s="252"/>
    </row>
    <row r="123" spans="1:8" ht="26.25" customHeight="1">
      <c r="A123" s="13">
        <v>30232231</v>
      </c>
      <c r="B123" s="8" t="s">
        <v>897</v>
      </c>
      <c r="C123" s="9" t="s">
        <v>26</v>
      </c>
      <c r="D123" s="9" t="s">
        <v>25</v>
      </c>
      <c r="E123" s="2">
        <v>30000</v>
      </c>
      <c r="F123" s="2">
        <v>6</v>
      </c>
      <c r="G123" s="12">
        <f t="shared" si="8"/>
        <v>180000</v>
      </c>
      <c r="H123" s="252"/>
    </row>
    <row r="124" spans="1:8" ht="26.25" customHeight="1">
      <c r="A124" s="14">
        <v>31151120</v>
      </c>
      <c r="B124" s="8" t="s">
        <v>459</v>
      </c>
      <c r="C124" s="9" t="s">
        <v>13</v>
      </c>
      <c r="D124" s="9" t="s">
        <v>25</v>
      </c>
      <c r="E124" s="2">
        <v>25000</v>
      </c>
      <c r="F124" s="2">
        <v>20</v>
      </c>
      <c r="G124" s="12">
        <f>E124*F124</f>
        <v>500000</v>
      </c>
      <c r="H124" s="183"/>
    </row>
    <row r="125" spans="1:8" ht="29.25" customHeight="1">
      <c r="A125" s="13" t="s">
        <v>281</v>
      </c>
      <c r="B125" s="8" t="s">
        <v>461</v>
      </c>
      <c r="C125" s="9" t="s">
        <v>13</v>
      </c>
      <c r="D125" s="10" t="s">
        <v>25</v>
      </c>
      <c r="E125" s="2">
        <v>30000</v>
      </c>
      <c r="F125" s="2">
        <v>1</v>
      </c>
      <c r="G125" s="12">
        <f t="shared" ref="G125:G131" si="11">E125*F125</f>
        <v>30000</v>
      </c>
      <c r="H125" s="183"/>
    </row>
    <row r="126" spans="1:8" ht="30.75" customHeight="1">
      <c r="A126" s="13" t="s">
        <v>282</v>
      </c>
      <c r="B126" s="8" t="s">
        <v>462</v>
      </c>
      <c r="C126" s="9" t="s">
        <v>13</v>
      </c>
      <c r="D126" s="10" t="s">
        <v>25</v>
      </c>
      <c r="E126" s="2">
        <v>42000</v>
      </c>
      <c r="F126" s="2">
        <v>1</v>
      </c>
      <c r="G126" s="12">
        <f t="shared" si="11"/>
        <v>42000</v>
      </c>
      <c r="H126" s="183"/>
    </row>
    <row r="127" spans="1:8" ht="26.25" customHeight="1">
      <c r="A127" s="13" t="s">
        <v>211</v>
      </c>
      <c r="B127" s="160" t="s">
        <v>464</v>
      </c>
      <c r="C127" s="9" t="s">
        <v>13</v>
      </c>
      <c r="D127" s="15" t="s">
        <v>25</v>
      </c>
      <c r="E127" s="15">
        <v>9000</v>
      </c>
      <c r="F127" s="15">
        <v>4</v>
      </c>
      <c r="G127" s="12">
        <f t="shared" si="11"/>
        <v>36000</v>
      </c>
      <c r="H127" s="183"/>
    </row>
    <row r="128" spans="1:8" ht="26.25" customHeight="1">
      <c r="A128" s="13" t="s">
        <v>212</v>
      </c>
      <c r="B128" s="160" t="s">
        <v>825</v>
      </c>
      <c r="C128" s="9" t="s">
        <v>13</v>
      </c>
      <c r="D128" s="15" t="s">
        <v>25</v>
      </c>
      <c r="E128" s="15">
        <v>11000</v>
      </c>
      <c r="F128" s="15">
        <v>4</v>
      </c>
      <c r="G128" s="12">
        <f t="shared" si="11"/>
        <v>44000</v>
      </c>
      <c r="H128" s="183"/>
    </row>
    <row r="129" spans="1:8" ht="26.25" customHeight="1">
      <c r="A129" s="13">
        <v>31211440</v>
      </c>
      <c r="B129" s="8" t="s">
        <v>466</v>
      </c>
      <c r="C129" s="9" t="s">
        <v>13</v>
      </c>
      <c r="D129" s="15" t="s">
        <v>25</v>
      </c>
      <c r="E129" s="2">
        <v>140000</v>
      </c>
      <c r="F129" s="2">
        <v>3</v>
      </c>
      <c r="G129" s="12">
        <f t="shared" ref="G129:G130" si="12">E129*F129</f>
        <v>420000</v>
      </c>
      <c r="H129" s="183"/>
    </row>
    <row r="130" spans="1:8" ht="26.25" customHeight="1">
      <c r="A130" s="13">
        <v>31221200</v>
      </c>
      <c r="B130" s="8" t="s">
        <v>985</v>
      </c>
      <c r="C130" s="9" t="s">
        <v>13</v>
      </c>
      <c r="D130" s="15" t="s">
        <v>25</v>
      </c>
      <c r="E130" s="2">
        <v>800</v>
      </c>
      <c r="F130" s="2">
        <v>20</v>
      </c>
      <c r="G130" s="12">
        <f t="shared" si="12"/>
        <v>16000</v>
      </c>
      <c r="H130" s="183"/>
    </row>
    <row r="131" spans="1:8" ht="39.75" customHeight="1">
      <c r="A131" s="13">
        <v>31211370</v>
      </c>
      <c r="B131" s="160" t="s">
        <v>291</v>
      </c>
      <c r="C131" s="9" t="s">
        <v>13</v>
      </c>
      <c r="D131" s="15" t="s">
        <v>25</v>
      </c>
      <c r="E131" s="15">
        <v>9500</v>
      </c>
      <c r="F131" s="15">
        <v>2</v>
      </c>
      <c r="G131" s="12">
        <f t="shared" si="11"/>
        <v>19000</v>
      </c>
      <c r="H131" s="183"/>
    </row>
    <row r="132" spans="1:8" ht="27.75" customHeight="1">
      <c r="A132" s="13">
        <v>31440000</v>
      </c>
      <c r="B132" s="8" t="s">
        <v>887</v>
      </c>
      <c r="C132" s="9" t="s">
        <v>13</v>
      </c>
      <c r="D132" s="9" t="s">
        <v>25</v>
      </c>
      <c r="E132" s="2">
        <v>35000</v>
      </c>
      <c r="F132" s="2">
        <v>2</v>
      </c>
      <c r="G132" s="12">
        <f>E132*F132</f>
        <v>70000</v>
      </c>
      <c r="H132" s="183"/>
    </row>
    <row r="133" spans="1:8" ht="26.25" customHeight="1">
      <c r="A133" s="14" t="s">
        <v>244</v>
      </c>
      <c r="B133" s="8" t="s">
        <v>139</v>
      </c>
      <c r="C133" s="9" t="s">
        <v>13</v>
      </c>
      <c r="D133" s="9" t="s">
        <v>25</v>
      </c>
      <c r="E133" s="2">
        <v>26000</v>
      </c>
      <c r="F133" s="2">
        <v>10</v>
      </c>
      <c r="G133" s="12">
        <f>E133*F133</f>
        <v>260000</v>
      </c>
      <c r="H133" s="183"/>
    </row>
    <row r="134" spans="1:8" ht="26.25" customHeight="1">
      <c r="A134" s="14" t="s">
        <v>243</v>
      </c>
      <c r="B134" s="129" t="s">
        <v>68</v>
      </c>
      <c r="C134" s="9" t="s">
        <v>13</v>
      </c>
      <c r="D134" s="10" t="s">
        <v>25</v>
      </c>
      <c r="E134" s="2">
        <v>5000</v>
      </c>
      <c r="F134" s="130">
        <v>8</v>
      </c>
      <c r="G134" s="12">
        <f>E134*F134</f>
        <v>40000</v>
      </c>
      <c r="H134" s="183"/>
    </row>
    <row r="135" spans="1:8" ht="28.5" customHeight="1">
      <c r="A135" s="14" t="s">
        <v>245</v>
      </c>
      <c r="B135" s="129" t="s">
        <v>468</v>
      </c>
      <c r="C135" s="9" t="s">
        <v>13</v>
      </c>
      <c r="D135" s="10" t="s">
        <v>25</v>
      </c>
      <c r="E135" s="2">
        <v>2500</v>
      </c>
      <c r="F135" s="130">
        <v>4</v>
      </c>
      <c r="G135" s="12">
        <f>E135*F135</f>
        <v>10000</v>
      </c>
      <c r="H135" s="183"/>
    </row>
    <row r="136" spans="1:8" ht="38.25" customHeight="1">
      <c r="A136" s="13" t="s">
        <v>869</v>
      </c>
      <c r="B136" s="129" t="s">
        <v>870</v>
      </c>
      <c r="C136" s="9" t="s">
        <v>13</v>
      </c>
      <c r="D136" s="10" t="s">
        <v>25</v>
      </c>
      <c r="E136" s="2">
        <v>500</v>
      </c>
      <c r="F136" s="130">
        <v>50</v>
      </c>
      <c r="G136" s="12">
        <f>E136*F136</f>
        <v>25000</v>
      </c>
      <c r="H136" s="183"/>
    </row>
    <row r="137" spans="1:8" ht="29.25" customHeight="1">
      <c r="A137" s="13">
        <v>31521470</v>
      </c>
      <c r="B137" s="8" t="s">
        <v>885</v>
      </c>
      <c r="C137" s="9" t="s">
        <v>13</v>
      </c>
      <c r="D137" s="10" t="s">
        <v>25</v>
      </c>
      <c r="E137" s="11">
        <v>15000</v>
      </c>
      <c r="F137" s="11">
        <v>6</v>
      </c>
      <c r="G137" s="12">
        <f t="shared" ref="G137" si="13">E137*F137</f>
        <v>90000</v>
      </c>
      <c r="H137" s="183"/>
    </row>
    <row r="138" spans="1:8" ht="26.25" customHeight="1">
      <c r="A138" s="13">
        <v>31521430</v>
      </c>
      <c r="B138" s="8" t="s">
        <v>884</v>
      </c>
      <c r="C138" s="9" t="s">
        <v>13</v>
      </c>
      <c r="D138" s="10" t="s">
        <v>25</v>
      </c>
      <c r="E138" s="11">
        <v>800</v>
      </c>
      <c r="F138" s="11">
        <v>50</v>
      </c>
      <c r="G138" s="12">
        <f t="shared" si="7"/>
        <v>40000</v>
      </c>
      <c r="H138" s="183"/>
    </row>
    <row r="139" spans="1:8" ht="26.25" customHeight="1">
      <c r="A139" s="13">
        <v>31521420</v>
      </c>
      <c r="B139" s="8" t="s">
        <v>470</v>
      </c>
      <c r="C139" s="9" t="s">
        <v>13</v>
      </c>
      <c r="D139" s="10" t="s">
        <v>25</v>
      </c>
      <c r="E139" s="11">
        <v>700</v>
      </c>
      <c r="F139" s="11">
        <v>50</v>
      </c>
      <c r="G139" s="12">
        <f t="shared" si="7"/>
        <v>35000</v>
      </c>
      <c r="H139" s="183"/>
    </row>
    <row r="140" spans="1:8" ht="26.25" customHeight="1">
      <c r="A140" s="14" t="s">
        <v>250</v>
      </c>
      <c r="B140" s="8" t="s">
        <v>71</v>
      </c>
      <c r="C140" s="9" t="s">
        <v>13</v>
      </c>
      <c r="D140" s="9" t="s">
        <v>25</v>
      </c>
      <c r="E140" s="2">
        <v>800</v>
      </c>
      <c r="F140" s="2">
        <v>300</v>
      </c>
      <c r="G140" s="12">
        <f t="shared" si="7"/>
        <v>240000</v>
      </c>
      <c r="H140" s="183"/>
    </row>
    <row r="141" spans="1:8" ht="26.25" customHeight="1">
      <c r="A141" s="14" t="s">
        <v>261</v>
      </c>
      <c r="B141" s="8" t="s">
        <v>886</v>
      </c>
      <c r="C141" s="9" t="s">
        <v>13</v>
      </c>
      <c r="D141" s="9" t="s">
        <v>25</v>
      </c>
      <c r="E141" s="11">
        <v>2200</v>
      </c>
      <c r="F141" s="11">
        <v>20</v>
      </c>
      <c r="G141" s="12">
        <f t="shared" si="7"/>
        <v>44000</v>
      </c>
      <c r="H141" s="183"/>
    </row>
    <row r="142" spans="1:8" ht="26.25" customHeight="1">
      <c r="A142" s="13">
        <v>31651400</v>
      </c>
      <c r="B142" s="8" t="s">
        <v>476</v>
      </c>
      <c r="C142" s="9" t="s">
        <v>13</v>
      </c>
      <c r="D142" s="11" t="s">
        <v>25</v>
      </c>
      <c r="E142" s="11">
        <v>200</v>
      </c>
      <c r="F142" s="11">
        <v>100</v>
      </c>
      <c r="G142" s="12">
        <f t="shared" si="7"/>
        <v>20000</v>
      </c>
      <c r="H142" s="183"/>
    </row>
    <row r="143" spans="1:8" ht="26.25" customHeight="1">
      <c r="A143" s="13">
        <v>31685000</v>
      </c>
      <c r="B143" s="8" t="s">
        <v>475</v>
      </c>
      <c r="C143" s="9" t="s">
        <v>13</v>
      </c>
      <c r="D143" s="11" t="s">
        <v>25</v>
      </c>
      <c r="E143" s="11">
        <v>5000</v>
      </c>
      <c r="F143" s="11">
        <v>20</v>
      </c>
      <c r="G143" s="12">
        <f t="shared" si="7"/>
        <v>100000</v>
      </c>
      <c r="H143" s="183"/>
    </row>
    <row r="144" spans="1:8" ht="20.25" customHeight="1">
      <c r="A144" s="13">
        <v>31681120</v>
      </c>
      <c r="B144" s="8" t="s">
        <v>950</v>
      </c>
      <c r="C144" s="9" t="s">
        <v>13</v>
      </c>
      <c r="D144" s="11" t="s">
        <v>25</v>
      </c>
      <c r="E144" s="11">
        <v>25000</v>
      </c>
      <c r="F144" s="11">
        <v>2</v>
      </c>
      <c r="G144" s="12">
        <f t="shared" si="7"/>
        <v>50000</v>
      </c>
      <c r="H144" s="183"/>
    </row>
    <row r="145" spans="1:8" ht="26.25" customHeight="1">
      <c r="A145" s="13">
        <v>31681610</v>
      </c>
      <c r="B145" s="8" t="s">
        <v>77</v>
      </c>
      <c r="C145" s="9" t="s">
        <v>13</v>
      </c>
      <c r="D145" s="11" t="s">
        <v>25</v>
      </c>
      <c r="E145" s="11">
        <v>1400</v>
      </c>
      <c r="F145" s="11">
        <v>10</v>
      </c>
      <c r="G145" s="12">
        <f t="shared" si="7"/>
        <v>14000</v>
      </c>
      <c r="H145" s="183"/>
    </row>
    <row r="146" spans="1:8" ht="26.25" customHeight="1">
      <c r="A146" s="13">
        <v>31681620</v>
      </c>
      <c r="B146" s="8" t="s">
        <v>78</v>
      </c>
      <c r="C146" s="9" t="s">
        <v>13</v>
      </c>
      <c r="D146" s="11" t="s">
        <v>25</v>
      </c>
      <c r="E146" s="11">
        <v>1400</v>
      </c>
      <c r="F146" s="11">
        <v>10</v>
      </c>
      <c r="G146" s="12">
        <f t="shared" ref="G146:G160" si="14">E146*F146</f>
        <v>14000</v>
      </c>
      <c r="H146" s="183"/>
    </row>
    <row r="147" spans="1:8" ht="26.25" customHeight="1">
      <c r="A147" s="13">
        <v>31681630</v>
      </c>
      <c r="B147" s="8" t="s">
        <v>79</v>
      </c>
      <c r="C147" s="9" t="s">
        <v>13</v>
      </c>
      <c r="D147" s="11" t="s">
        <v>25</v>
      </c>
      <c r="E147" s="11">
        <v>1500</v>
      </c>
      <c r="F147" s="11">
        <v>20</v>
      </c>
      <c r="G147" s="12">
        <f t="shared" si="14"/>
        <v>30000</v>
      </c>
      <c r="H147" s="183"/>
    </row>
    <row r="148" spans="1:8" ht="23.25" customHeight="1">
      <c r="A148" s="13" t="s">
        <v>974</v>
      </c>
      <c r="B148" s="8" t="s">
        <v>976</v>
      </c>
      <c r="C148" s="9" t="s">
        <v>26</v>
      </c>
      <c r="D148" s="9" t="s">
        <v>25</v>
      </c>
      <c r="E148" s="2">
        <v>400000</v>
      </c>
      <c r="F148" s="2">
        <v>2</v>
      </c>
      <c r="G148" s="12">
        <f>E148*F148</f>
        <v>800000</v>
      </c>
      <c r="H148" s="250"/>
    </row>
    <row r="149" spans="1:8" ht="21" customHeight="1">
      <c r="A149" s="13" t="s">
        <v>975</v>
      </c>
      <c r="B149" s="8" t="s">
        <v>976</v>
      </c>
      <c r="C149" s="9" t="s">
        <v>26</v>
      </c>
      <c r="D149" s="9" t="s">
        <v>25</v>
      </c>
      <c r="E149" s="2">
        <v>800000</v>
      </c>
      <c r="F149" s="2">
        <v>2</v>
      </c>
      <c r="G149" s="12">
        <f>E149*F149</f>
        <v>1600000</v>
      </c>
      <c r="H149" s="250"/>
    </row>
    <row r="150" spans="1:8" ht="26.25" customHeight="1">
      <c r="A150" s="194">
        <v>32341110</v>
      </c>
      <c r="B150" s="8" t="s">
        <v>973</v>
      </c>
      <c r="C150" s="9" t="s">
        <v>26</v>
      </c>
      <c r="D150" s="9" t="s">
        <v>25</v>
      </c>
      <c r="E150" s="2">
        <v>5000</v>
      </c>
      <c r="F150" s="2">
        <v>25</v>
      </c>
      <c r="G150" s="12">
        <f>E150*F150</f>
        <v>125000</v>
      </c>
      <c r="H150" s="250"/>
    </row>
    <row r="151" spans="1:8" ht="26.25" customHeight="1">
      <c r="A151" s="13">
        <v>32341120</v>
      </c>
      <c r="B151" s="8" t="s">
        <v>149</v>
      </c>
      <c r="C151" s="9" t="s">
        <v>26</v>
      </c>
      <c r="D151" s="11" t="s">
        <v>25</v>
      </c>
      <c r="E151" s="11">
        <v>36000</v>
      </c>
      <c r="F151" s="11">
        <v>6</v>
      </c>
      <c r="G151" s="12">
        <f t="shared" si="14"/>
        <v>216000</v>
      </c>
      <c r="H151" s="250"/>
    </row>
    <row r="152" spans="1:8" ht="17.25" customHeight="1">
      <c r="A152" s="13">
        <v>32551160</v>
      </c>
      <c r="B152" s="8" t="s">
        <v>140</v>
      </c>
      <c r="C152" s="9" t="s">
        <v>13</v>
      </c>
      <c r="D152" s="11" t="s">
        <v>25</v>
      </c>
      <c r="E152" s="2">
        <v>7000</v>
      </c>
      <c r="F152" s="2">
        <v>10</v>
      </c>
      <c r="G152" s="12">
        <f>E152*F152</f>
        <v>70000</v>
      </c>
      <c r="H152" s="183"/>
    </row>
    <row r="153" spans="1:8" ht="21" customHeight="1">
      <c r="A153" s="14">
        <v>32551290</v>
      </c>
      <c r="B153" s="8" t="s">
        <v>341</v>
      </c>
      <c r="C153" s="9" t="s">
        <v>13</v>
      </c>
      <c r="D153" s="11" t="s">
        <v>25</v>
      </c>
      <c r="E153" s="2">
        <f>132000-11000</f>
        <v>121000</v>
      </c>
      <c r="F153" s="15">
        <v>2</v>
      </c>
      <c r="G153" s="12">
        <f t="shared" si="14"/>
        <v>242000</v>
      </c>
      <c r="H153" s="183"/>
    </row>
    <row r="154" spans="1:8" ht="18.75" customHeight="1">
      <c r="A154" s="13">
        <v>33141129</v>
      </c>
      <c r="B154" s="8" t="s">
        <v>718</v>
      </c>
      <c r="C154" s="9" t="s">
        <v>148</v>
      </c>
      <c r="D154" s="10" t="s">
        <v>25</v>
      </c>
      <c r="E154" s="11">
        <v>40</v>
      </c>
      <c r="F154" s="11">
        <v>100000</v>
      </c>
      <c r="G154" s="12">
        <f t="shared" si="14"/>
        <v>4000000</v>
      </c>
      <c r="H154" s="250"/>
    </row>
    <row r="155" spans="1:8" ht="15.75" customHeight="1">
      <c r="A155" s="13">
        <v>33141156</v>
      </c>
      <c r="B155" s="8" t="s">
        <v>709</v>
      </c>
      <c r="C155" s="9" t="s">
        <v>148</v>
      </c>
      <c r="D155" s="10" t="s">
        <v>25</v>
      </c>
      <c r="E155" s="11">
        <v>40</v>
      </c>
      <c r="F155" s="11">
        <v>5000</v>
      </c>
      <c r="G155" s="12">
        <f t="shared" si="14"/>
        <v>200000</v>
      </c>
      <c r="H155" s="250"/>
    </row>
    <row r="156" spans="1:8" ht="18.75" customHeight="1">
      <c r="A156" s="14">
        <v>33691176</v>
      </c>
      <c r="B156" s="8" t="s">
        <v>951</v>
      </c>
      <c r="C156" s="9" t="s">
        <v>13</v>
      </c>
      <c r="D156" s="132" t="s">
        <v>25</v>
      </c>
      <c r="E156" s="118">
        <v>200000</v>
      </c>
      <c r="F156" s="15">
        <v>1</v>
      </c>
      <c r="G156" s="12">
        <f t="shared" si="14"/>
        <v>200000</v>
      </c>
      <c r="H156" s="183"/>
    </row>
    <row r="157" spans="1:8" ht="26.25" customHeight="1">
      <c r="A157" s="13">
        <v>33731200</v>
      </c>
      <c r="B157" s="8" t="s">
        <v>150</v>
      </c>
      <c r="C157" s="9" t="s">
        <v>13</v>
      </c>
      <c r="D157" s="132" t="s">
        <v>25</v>
      </c>
      <c r="E157" s="2">
        <v>3000</v>
      </c>
      <c r="F157" s="2">
        <v>6</v>
      </c>
      <c r="G157" s="12">
        <f t="shared" si="14"/>
        <v>18000</v>
      </c>
      <c r="H157" s="183"/>
    </row>
    <row r="158" spans="1:8" ht="20.25" customHeight="1">
      <c r="A158" s="13">
        <v>33761000</v>
      </c>
      <c r="B158" s="8" t="s">
        <v>82</v>
      </c>
      <c r="C158" s="9" t="s">
        <v>13</v>
      </c>
      <c r="D158" s="10" t="s">
        <v>25</v>
      </c>
      <c r="E158" s="11">
        <v>140</v>
      </c>
      <c r="F158" s="11">
        <v>1400</v>
      </c>
      <c r="G158" s="12">
        <f t="shared" si="14"/>
        <v>196000</v>
      </c>
      <c r="H158" s="183"/>
    </row>
    <row r="159" spans="1:8" ht="18.75" customHeight="1">
      <c r="A159" s="13">
        <v>33761300</v>
      </c>
      <c r="B159" s="8" t="s">
        <v>83</v>
      </c>
      <c r="C159" s="9" t="s">
        <v>13</v>
      </c>
      <c r="D159" s="10" t="s">
        <v>25</v>
      </c>
      <c r="E159" s="11">
        <v>600</v>
      </c>
      <c r="F159" s="11">
        <v>965</v>
      </c>
      <c r="G159" s="12">
        <f t="shared" si="14"/>
        <v>579000</v>
      </c>
      <c r="H159" s="183"/>
    </row>
    <row r="160" spans="1:8" ht="18" customHeight="1">
      <c r="A160" s="13">
        <v>33761400</v>
      </c>
      <c r="B160" s="8" t="s">
        <v>343</v>
      </c>
      <c r="C160" s="9" t="s">
        <v>13</v>
      </c>
      <c r="D160" s="9" t="s">
        <v>25</v>
      </c>
      <c r="E160" s="9">
        <v>500</v>
      </c>
      <c r="F160" s="9">
        <v>450</v>
      </c>
      <c r="G160" s="12">
        <f t="shared" si="14"/>
        <v>225000</v>
      </c>
      <c r="H160" s="183"/>
    </row>
    <row r="161" spans="1:8" ht="23.25" customHeight="1">
      <c r="A161" s="191" t="s">
        <v>926</v>
      </c>
      <c r="B161" s="159" t="s">
        <v>925</v>
      </c>
      <c r="C161" s="9" t="s">
        <v>148</v>
      </c>
      <c r="D161" s="10" t="s">
        <v>25</v>
      </c>
      <c r="E161" s="11">
        <v>3000</v>
      </c>
      <c r="F161" s="11">
        <v>6</v>
      </c>
      <c r="G161" s="12">
        <f>E161*F161</f>
        <v>18000</v>
      </c>
      <c r="H161" s="250"/>
    </row>
    <row r="162" spans="1:8" ht="26.25" customHeight="1">
      <c r="A162" s="13" t="s">
        <v>888</v>
      </c>
      <c r="B162" s="8" t="s">
        <v>952</v>
      </c>
      <c r="C162" s="9" t="s">
        <v>148</v>
      </c>
      <c r="D162" s="10" t="s">
        <v>25</v>
      </c>
      <c r="E162" s="2">
        <v>45000</v>
      </c>
      <c r="F162" s="2">
        <v>12</v>
      </c>
      <c r="G162" s="12">
        <f>E162*F162</f>
        <v>540000</v>
      </c>
      <c r="H162" s="250"/>
    </row>
    <row r="163" spans="1:8" ht="26.25" customHeight="1">
      <c r="A163" s="13" t="s">
        <v>953</v>
      </c>
      <c r="B163" s="8" t="s">
        <v>977</v>
      </c>
      <c r="C163" s="9" t="s">
        <v>148</v>
      </c>
      <c r="D163" s="10" t="s">
        <v>25</v>
      </c>
      <c r="E163" s="2">
        <v>38000</v>
      </c>
      <c r="F163" s="2">
        <v>12</v>
      </c>
      <c r="G163" s="12">
        <f>E163*F163</f>
        <v>456000</v>
      </c>
      <c r="H163" s="250"/>
    </row>
    <row r="164" spans="1:8" ht="33.75" customHeight="1">
      <c r="A164" s="192" t="s">
        <v>940</v>
      </c>
      <c r="B164" s="8" t="s">
        <v>978</v>
      </c>
      <c r="C164" s="9" t="s">
        <v>148</v>
      </c>
      <c r="D164" s="10" t="s">
        <v>25</v>
      </c>
      <c r="E164" s="2">
        <v>22000</v>
      </c>
      <c r="F164" s="2">
        <v>2</v>
      </c>
      <c r="G164" s="12">
        <f t="shared" ref="G164:G166" si="15">E164*F164</f>
        <v>44000</v>
      </c>
      <c r="H164" s="250"/>
    </row>
    <row r="165" spans="1:8" ht="31.5" customHeight="1">
      <c r="A165" s="192" t="s">
        <v>941</v>
      </c>
      <c r="B165" s="8" t="s">
        <v>954</v>
      </c>
      <c r="C165" s="9" t="s">
        <v>148</v>
      </c>
      <c r="D165" s="10" t="s">
        <v>25</v>
      </c>
      <c r="E165" s="2">
        <v>20000</v>
      </c>
      <c r="F165" s="2">
        <v>2</v>
      </c>
      <c r="G165" s="12">
        <f t="shared" si="15"/>
        <v>40000</v>
      </c>
      <c r="H165" s="250"/>
    </row>
    <row r="166" spans="1:8" ht="39" customHeight="1">
      <c r="A166" s="192">
        <v>34331300</v>
      </c>
      <c r="B166" s="8" t="s">
        <v>960</v>
      </c>
      <c r="C166" s="9" t="s">
        <v>148</v>
      </c>
      <c r="D166" s="10" t="s">
        <v>25</v>
      </c>
      <c r="E166" s="2">
        <v>7000</v>
      </c>
      <c r="F166" s="2">
        <v>2</v>
      </c>
      <c r="G166" s="12">
        <f t="shared" si="15"/>
        <v>14000</v>
      </c>
      <c r="H166" s="250"/>
    </row>
    <row r="167" spans="1:8" ht="26.25" customHeight="1">
      <c r="A167" s="13">
        <v>34921140</v>
      </c>
      <c r="B167" s="8" t="s">
        <v>344</v>
      </c>
      <c r="C167" s="9" t="s">
        <v>13</v>
      </c>
      <c r="D167" s="9" t="s">
        <v>18</v>
      </c>
      <c r="E167" s="2">
        <v>1000000</v>
      </c>
      <c r="F167" s="2">
        <v>1</v>
      </c>
      <c r="G167" s="12">
        <f>E167*F167</f>
        <v>1000000</v>
      </c>
      <c r="H167" s="183"/>
    </row>
    <row r="168" spans="1:8" ht="26.25" customHeight="1">
      <c r="A168" s="13">
        <v>37491000</v>
      </c>
      <c r="B168" s="8" t="s">
        <v>702</v>
      </c>
      <c r="C168" s="9" t="s">
        <v>13</v>
      </c>
      <c r="D168" s="9" t="s">
        <v>42</v>
      </c>
      <c r="E168" s="2">
        <v>300000</v>
      </c>
      <c r="F168" s="2">
        <v>1</v>
      </c>
      <c r="G168" s="12">
        <f t="shared" ref="G168:G220" si="16">E168*F168</f>
        <v>300000</v>
      </c>
      <c r="H168" s="183"/>
    </row>
    <row r="169" spans="1:8" ht="21" customHeight="1">
      <c r="A169" s="13">
        <v>38111100</v>
      </c>
      <c r="B169" s="8" t="s">
        <v>345</v>
      </c>
      <c r="C169" s="9" t="s">
        <v>13</v>
      </c>
      <c r="D169" s="9" t="s">
        <v>25</v>
      </c>
      <c r="E169" s="2">
        <v>4000</v>
      </c>
      <c r="F169" s="2">
        <v>4</v>
      </c>
      <c r="G169" s="12">
        <f t="shared" si="16"/>
        <v>16000</v>
      </c>
      <c r="H169" s="183"/>
    </row>
    <row r="170" spans="1:8" ht="15" customHeight="1">
      <c r="A170" s="13">
        <v>38311100</v>
      </c>
      <c r="B170" s="8" t="s">
        <v>222</v>
      </c>
      <c r="C170" s="9" t="s">
        <v>13</v>
      </c>
      <c r="D170" s="9" t="s">
        <v>25</v>
      </c>
      <c r="E170" s="2">
        <v>16000</v>
      </c>
      <c r="F170" s="2">
        <v>2</v>
      </c>
      <c r="G170" s="12">
        <f t="shared" si="16"/>
        <v>32000</v>
      </c>
      <c r="H170" s="183"/>
    </row>
    <row r="171" spans="1:8" ht="24" customHeight="1">
      <c r="A171" s="13">
        <v>38311100</v>
      </c>
      <c r="B171" s="8" t="s">
        <v>222</v>
      </c>
      <c r="C171" s="9" t="s">
        <v>13</v>
      </c>
      <c r="D171" s="9" t="s">
        <v>25</v>
      </c>
      <c r="E171" s="2">
        <v>5000</v>
      </c>
      <c r="F171" s="2">
        <v>2</v>
      </c>
      <c r="G171" s="12">
        <f t="shared" ref="G171" si="17">E171*F171</f>
        <v>10000</v>
      </c>
      <c r="H171" s="183"/>
    </row>
    <row r="172" spans="1:8" ht="26.25" customHeight="1">
      <c r="A172" s="13" t="s">
        <v>226</v>
      </c>
      <c r="B172" s="8" t="s">
        <v>346</v>
      </c>
      <c r="C172" s="9" t="s">
        <v>13</v>
      </c>
      <c r="D172" s="9" t="s">
        <v>25</v>
      </c>
      <c r="E172" s="2">
        <v>500</v>
      </c>
      <c r="F172" s="2">
        <v>10</v>
      </c>
      <c r="G172" s="12">
        <f t="shared" si="16"/>
        <v>5000</v>
      </c>
      <c r="H172" s="183"/>
    </row>
    <row r="173" spans="1:8" ht="26.25" customHeight="1">
      <c r="A173" s="13" t="s">
        <v>227</v>
      </c>
      <c r="B173" s="8" t="s">
        <v>347</v>
      </c>
      <c r="C173" s="9" t="s">
        <v>13</v>
      </c>
      <c r="D173" s="9" t="s">
        <v>25</v>
      </c>
      <c r="E173" s="2">
        <v>300</v>
      </c>
      <c r="F173" s="2">
        <v>10</v>
      </c>
      <c r="G173" s="12">
        <f t="shared" si="16"/>
        <v>3000</v>
      </c>
      <c r="H173" s="183"/>
    </row>
    <row r="174" spans="1:8" ht="26.25" customHeight="1">
      <c r="A174" s="13" t="s">
        <v>228</v>
      </c>
      <c r="B174" s="8" t="s">
        <v>572</v>
      </c>
      <c r="C174" s="9" t="s">
        <v>13</v>
      </c>
      <c r="D174" s="9" t="s">
        <v>25</v>
      </c>
      <c r="E174" s="2">
        <v>300</v>
      </c>
      <c r="F174" s="2">
        <v>10</v>
      </c>
      <c r="G174" s="12">
        <f t="shared" si="16"/>
        <v>3000</v>
      </c>
      <c r="H174" s="183"/>
    </row>
    <row r="175" spans="1:8" ht="21.75" customHeight="1">
      <c r="A175" s="13">
        <v>38651200</v>
      </c>
      <c r="B175" s="8" t="s">
        <v>741</v>
      </c>
      <c r="C175" s="9" t="s">
        <v>26</v>
      </c>
      <c r="D175" s="9" t="s">
        <v>25</v>
      </c>
      <c r="E175" s="2">
        <v>320000</v>
      </c>
      <c r="F175" s="2">
        <v>4</v>
      </c>
      <c r="G175" s="12">
        <f>E175*F175</f>
        <v>1280000</v>
      </c>
      <c r="H175" s="250"/>
    </row>
    <row r="176" spans="1:8" ht="24" customHeight="1">
      <c r="A176" s="13">
        <v>38651300</v>
      </c>
      <c r="B176" s="8" t="s">
        <v>735</v>
      </c>
      <c r="C176" s="9" t="s">
        <v>26</v>
      </c>
      <c r="D176" s="9" t="s">
        <v>25</v>
      </c>
      <c r="E176" s="2">
        <v>55000</v>
      </c>
      <c r="F176" s="2">
        <v>6</v>
      </c>
      <c r="G176" s="12">
        <f>E176*F176</f>
        <v>330000</v>
      </c>
      <c r="H176" s="250"/>
    </row>
    <row r="177" spans="1:8" ht="20.25" customHeight="1">
      <c r="A177" s="14">
        <v>39121330</v>
      </c>
      <c r="B177" s="8" t="s">
        <v>491</v>
      </c>
      <c r="C177" s="9" t="s">
        <v>26</v>
      </c>
      <c r="D177" s="9" t="s">
        <v>25</v>
      </c>
      <c r="E177" s="15">
        <v>17000</v>
      </c>
      <c r="F177" s="15">
        <v>50</v>
      </c>
      <c r="G177" s="12">
        <f t="shared" si="16"/>
        <v>850000</v>
      </c>
      <c r="H177" s="250"/>
    </row>
    <row r="178" spans="1:8" ht="20.25" customHeight="1">
      <c r="A178" s="14">
        <v>39141120</v>
      </c>
      <c r="B178" s="8" t="s">
        <v>264</v>
      </c>
      <c r="C178" s="9" t="s">
        <v>26</v>
      </c>
      <c r="D178" s="9" t="s">
        <v>25</v>
      </c>
      <c r="E178" s="2">
        <v>25000</v>
      </c>
      <c r="F178" s="9">
        <v>10</v>
      </c>
      <c r="G178" s="12">
        <f t="shared" si="16"/>
        <v>250000</v>
      </c>
      <c r="H178" s="250"/>
    </row>
    <row r="179" spans="1:8" ht="26.25" customHeight="1">
      <c r="A179" s="14" t="s">
        <v>266</v>
      </c>
      <c r="B179" s="160" t="s">
        <v>495</v>
      </c>
      <c r="C179" s="9" t="s">
        <v>26</v>
      </c>
      <c r="D179" s="15" t="s">
        <v>25</v>
      </c>
      <c r="E179" s="15">
        <v>1500000</v>
      </c>
      <c r="F179" s="15">
        <v>1</v>
      </c>
      <c r="G179" s="12">
        <f t="shared" si="16"/>
        <v>1500000</v>
      </c>
      <c r="H179" s="250"/>
    </row>
    <row r="180" spans="1:8" ht="26.25" customHeight="1">
      <c r="A180" s="14" t="s">
        <v>267</v>
      </c>
      <c r="B180" s="160" t="s">
        <v>187</v>
      </c>
      <c r="C180" s="9" t="s">
        <v>26</v>
      </c>
      <c r="D180" s="15" t="s">
        <v>25</v>
      </c>
      <c r="E180" s="15">
        <v>1000000</v>
      </c>
      <c r="F180" s="15">
        <v>1</v>
      </c>
      <c r="G180" s="12">
        <f>E180*F180</f>
        <v>1000000</v>
      </c>
      <c r="H180" s="250"/>
    </row>
    <row r="181" spans="1:8" ht="26.25" customHeight="1">
      <c r="A181" s="14" t="s">
        <v>268</v>
      </c>
      <c r="B181" s="160" t="s">
        <v>188</v>
      </c>
      <c r="C181" s="9" t="s">
        <v>26</v>
      </c>
      <c r="D181" s="15" t="s">
        <v>25</v>
      </c>
      <c r="E181" s="15">
        <v>4000000</v>
      </c>
      <c r="F181" s="15">
        <v>1</v>
      </c>
      <c r="G181" s="12">
        <f t="shared" si="16"/>
        <v>4000000</v>
      </c>
      <c r="H181" s="250"/>
    </row>
    <row r="182" spans="1:8" ht="26.25" customHeight="1">
      <c r="A182" s="14" t="s">
        <v>269</v>
      </c>
      <c r="B182" s="160" t="s">
        <v>189</v>
      </c>
      <c r="C182" s="9" t="s">
        <v>26</v>
      </c>
      <c r="D182" s="15" t="s">
        <v>25</v>
      </c>
      <c r="E182" s="15">
        <v>400000</v>
      </c>
      <c r="F182" s="15">
        <v>1</v>
      </c>
      <c r="G182" s="12">
        <f t="shared" ref="G182:G183" si="18">E182*F182</f>
        <v>400000</v>
      </c>
      <c r="H182" s="250"/>
    </row>
    <row r="183" spans="1:8" ht="33" customHeight="1">
      <c r="A183" s="14" t="s">
        <v>270</v>
      </c>
      <c r="B183" s="160" t="s">
        <v>984</v>
      </c>
      <c r="C183" s="9" t="s">
        <v>26</v>
      </c>
      <c r="D183" s="15" t="s">
        <v>25</v>
      </c>
      <c r="E183" s="15">
        <v>100000</v>
      </c>
      <c r="F183" s="15">
        <v>1</v>
      </c>
      <c r="G183" s="12">
        <f t="shared" si="18"/>
        <v>100000</v>
      </c>
      <c r="H183" s="250"/>
    </row>
    <row r="184" spans="1:8" ht="21.75" customHeight="1">
      <c r="A184" s="14">
        <v>39111190</v>
      </c>
      <c r="B184" s="8" t="s">
        <v>489</v>
      </c>
      <c r="C184" s="9" t="s">
        <v>26</v>
      </c>
      <c r="D184" s="9" t="s">
        <v>25</v>
      </c>
      <c r="E184" s="2">
        <v>40000</v>
      </c>
      <c r="F184" s="2">
        <v>14</v>
      </c>
      <c r="G184" s="12">
        <f t="shared" si="16"/>
        <v>560000</v>
      </c>
      <c r="H184" s="250"/>
    </row>
    <row r="185" spans="1:8" ht="18.75" customHeight="1">
      <c r="A185" s="14">
        <v>39111220</v>
      </c>
      <c r="B185" s="8" t="s">
        <v>490</v>
      </c>
      <c r="C185" s="9" t="s">
        <v>26</v>
      </c>
      <c r="D185" s="9" t="s">
        <v>25</v>
      </c>
      <c r="E185" s="2">
        <v>120000</v>
      </c>
      <c r="F185" s="2">
        <v>1</v>
      </c>
      <c r="G185" s="12">
        <f t="shared" si="16"/>
        <v>120000</v>
      </c>
      <c r="H185" s="250"/>
    </row>
    <row r="186" spans="1:8" ht="20.25" customHeight="1">
      <c r="A186" s="14">
        <v>39121500</v>
      </c>
      <c r="B186" s="160" t="s">
        <v>190</v>
      </c>
      <c r="C186" s="9" t="s">
        <v>26</v>
      </c>
      <c r="D186" s="9" t="s">
        <v>25</v>
      </c>
      <c r="E186" s="15">
        <v>200000</v>
      </c>
      <c r="F186" s="15">
        <v>1</v>
      </c>
      <c r="G186" s="12">
        <f t="shared" si="16"/>
        <v>200000</v>
      </c>
      <c r="H186" s="250"/>
    </row>
    <row r="187" spans="1:8" ht="18.75" customHeight="1">
      <c r="A187" s="14">
        <v>39121100</v>
      </c>
      <c r="B187" s="8" t="s">
        <v>319</v>
      </c>
      <c r="C187" s="9" t="s">
        <v>26</v>
      </c>
      <c r="D187" s="9" t="s">
        <v>25</v>
      </c>
      <c r="E187" s="15">
        <v>50000</v>
      </c>
      <c r="F187" s="15">
        <v>1</v>
      </c>
      <c r="G187" s="12">
        <f t="shared" si="16"/>
        <v>50000</v>
      </c>
      <c r="H187" s="250"/>
    </row>
    <row r="188" spans="1:8" ht="20.25" customHeight="1">
      <c r="A188" s="14">
        <v>39138110</v>
      </c>
      <c r="B188" s="160" t="s">
        <v>492</v>
      </c>
      <c r="C188" s="9" t="s">
        <v>26</v>
      </c>
      <c r="D188" s="15" t="s">
        <v>25</v>
      </c>
      <c r="E188" s="15">
        <v>8500</v>
      </c>
      <c r="F188" s="15">
        <v>230</v>
      </c>
      <c r="G188" s="12">
        <f t="shared" si="16"/>
        <v>1955000</v>
      </c>
      <c r="H188" s="250"/>
    </row>
    <row r="189" spans="1:8" ht="18.75" customHeight="1">
      <c r="A189" s="14">
        <v>39132220</v>
      </c>
      <c r="B189" s="160" t="s">
        <v>494</v>
      </c>
      <c r="C189" s="9" t="s">
        <v>26</v>
      </c>
      <c r="D189" s="15" t="s">
        <v>25</v>
      </c>
      <c r="E189" s="15">
        <v>15000</v>
      </c>
      <c r="F189" s="15">
        <v>25</v>
      </c>
      <c r="G189" s="12">
        <f t="shared" si="16"/>
        <v>375000</v>
      </c>
      <c r="H189" s="250"/>
    </row>
    <row r="190" spans="1:8" ht="26.25" customHeight="1">
      <c r="A190" s="13">
        <v>39221350</v>
      </c>
      <c r="B190" s="8" t="s">
        <v>155</v>
      </c>
      <c r="C190" s="9" t="s">
        <v>148</v>
      </c>
      <c r="D190" s="9" t="s">
        <v>25</v>
      </c>
      <c r="E190" s="9">
        <v>5</v>
      </c>
      <c r="F190" s="9">
        <v>5000</v>
      </c>
      <c r="G190" s="12">
        <f t="shared" si="16"/>
        <v>25000</v>
      </c>
      <c r="H190" s="250"/>
    </row>
    <row r="191" spans="1:8" ht="26.25" customHeight="1">
      <c r="A191" s="13">
        <v>39221460</v>
      </c>
      <c r="B191" s="8" t="s">
        <v>496</v>
      </c>
      <c r="C191" s="9" t="s">
        <v>26</v>
      </c>
      <c r="D191" s="132" t="s">
        <v>25</v>
      </c>
      <c r="E191" s="2">
        <v>450</v>
      </c>
      <c r="F191" s="132">
        <v>20</v>
      </c>
      <c r="G191" s="12">
        <f t="shared" si="16"/>
        <v>9000</v>
      </c>
      <c r="H191" s="250"/>
    </row>
    <row r="192" spans="1:8" ht="20.100000000000001" customHeight="1">
      <c r="A192" s="13">
        <v>39221480</v>
      </c>
      <c r="B192" s="8" t="s">
        <v>391</v>
      </c>
      <c r="C192" s="9" t="s">
        <v>26</v>
      </c>
      <c r="D192" s="9" t="s">
        <v>25</v>
      </c>
      <c r="E192" s="2">
        <v>1000</v>
      </c>
      <c r="F192" s="2">
        <v>30</v>
      </c>
      <c r="G192" s="12">
        <f t="shared" si="16"/>
        <v>30000</v>
      </c>
      <c r="H192" s="250"/>
    </row>
    <row r="193" spans="1:8" ht="20.100000000000001" customHeight="1">
      <c r="A193" s="13">
        <v>39221490</v>
      </c>
      <c r="B193" s="8" t="s">
        <v>276</v>
      </c>
      <c r="C193" s="9" t="s">
        <v>148</v>
      </c>
      <c r="D193" s="10" t="s">
        <v>25</v>
      </c>
      <c r="E193" s="11">
        <v>150</v>
      </c>
      <c r="F193" s="11">
        <v>100</v>
      </c>
      <c r="G193" s="12">
        <f t="shared" si="16"/>
        <v>15000</v>
      </c>
      <c r="H193" s="250"/>
    </row>
    <row r="194" spans="1:8" ht="20.100000000000001" customHeight="1">
      <c r="A194" s="13" t="s">
        <v>87</v>
      </c>
      <c r="B194" s="8" t="s">
        <v>499</v>
      </c>
      <c r="C194" s="9" t="s">
        <v>26</v>
      </c>
      <c r="D194" s="9" t="s">
        <v>25</v>
      </c>
      <c r="E194" s="2">
        <v>600</v>
      </c>
      <c r="F194" s="2">
        <v>30</v>
      </c>
      <c r="G194" s="12">
        <f t="shared" si="16"/>
        <v>18000</v>
      </c>
      <c r="H194" s="250"/>
    </row>
    <row r="195" spans="1:8" ht="20.100000000000001" customHeight="1">
      <c r="A195" s="13" t="s">
        <v>272</v>
      </c>
      <c r="B195" s="8" t="s">
        <v>500</v>
      </c>
      <c r="C195" s="9" t="s">
        <v>26</v>
      </c>
      <c r="D195" s="9" t="s">
        <v>25</v>
      </c>
      <c r="E195" s="2">
        <v>1000</v>
      </c>
      <c r="F195" s="2">
        <v>30</v>
      </c>
      <c r="G195" s="12">
        <f t="shared" si="16"/>
        <v>30000</v>
      </c>
      <c r="H195" s="250"/>
    </row>
    <row r="196" spans="1:8" ht="20.100000000000001" customHeight="1">
      <c r="A196" s="13">
        <v>39292530</v>
      </c>
      <c r="B196" s="8" t="s">
        <v>501</v>
      </c>
      <c r="C196" s="9" t="s">
        <v>26</v>
      </c>
      <c r="D196" s="9" t="s">
        <v>25</v>
      </c>
      <c r="E196" s="2">
        <v>300</v>
      </c>
      <c r="F196" s="2">
        <v>20</v>
      </c>
      <c r="G196" s="12">
        <f t="shared" ref="G196:G203" si="19">E196*F196</f>
        <v>6000</v>
      </c>
      <c r="H196" s="183"/>
    </row>
    <row r="197" spans="1:8" ht="20.100000000000001" customHeight="1">
      <c r="A197" s="13">
        <v>39241210</v>
      </c>
      <c r="B197" s="8" t="s">
        <v>502</v>
      </c>
      <c r="C197" s="9" t="s">
        <v>26</v>
      </c>
      <c r="D197" s="9" t="s">
        <v>25</v>
      </c>
      <c r="E197" s="2">
        <v>350</v>
      </c>
      <c r="F197" s="2">
        <v>20</v>
      </c>
      <c r="G197" s="12">
        <f t="shared" si="19"/>
        <v>7000</v>
      </c>
      <c r="H197" s="183"/>
    </row>
    <row r="198" spans="1:8" ht="20.100000000000001" customHeight="1">
      <c r="A198" s="13">
        <v>39241141</v>
      </c>
      <c r="B198" s="8" t="s">
        <v>743</v>
      </c>
      <c r="C198" s="9" t="s">
        <v>26</v>
      </c>
      <c r="D198" s="9" t="s">
        <v>25</v>
      </c>
      <c r="E198" s="2">
        <v>300</v>
      </c>
      <c r="F198" s="2">
        <v>20</v>
      </c>
      <c r="G198" s="12">
        <f t="shared" si="19"/>
        <v>6000</v>
      </c>
      <c r="H198" s="183"/>
    </row>
    <row r="199" spans="1:8" ht="20.100000000000001" customHeight="1">
      <c r="A199" s="13">
        <v>39263530</v>
      </c>
      <c r="B199" s="8" t="s">
        <v>574</v>
      </c>
      <c r="C199" s="9" t="s">
        <v>26</v>
      </c>
      <c r="D199" s="9" t="s">
        <v>25</v>
      </c>
      <c r="E199" s="2">
        <v>60</v>
      </c>
      <c r="F199" s="2">
        <v>100</v>
      </c>
      <c r="G199" s="12">
        <f t="shared" si="19"/>
        <v>6000</v>
      </c>
      <c r="H199" s="183"/>
    </row>
    <row r="200" spans="1:8" ht="20.100000000000001" customHeight="1">
      <c r="A200" s="13">
        <v>39263520</v>
      </c>
      <c r="B200" s="8" t="s">
        <v>503</v>
      </c>
      <c r="C200" s="9" t="s">
        <v>26</v>
      </c>
      <c r="D200" s="9" t="s">
        <v>25</v>
      </c>
      <c r="E200" s="2">
        <v>40</v>
      </c>
      <c r="F200" s="2">
        <v>200</v>
      </c>
      <c r="G200" s="12">
        <f t="shared" si="19"/>
        <v>8000</v>
      </c>
      <c r="H200" s="183"/>
    </row>
    <row r="201" spans="1:8" ht="20.100000000000001" customHeight="1">
      <c r="A201" s="13">
        <v>39263510</v>
      </c>
      <c r="B201" s="8" t="s">
        <v>575</v>
      </c>
      <c r="C201" s="9" t="s">
        <v>26</v>
      </c>
      <c r="D201" s="9" t="s">
        <v>25</v>
      </c>
      <c r="E201" s="2">
        <v>25</v>
      </c>
      <c r="F201" s="2">
        <v>300</v>
      </c>
      <c r="G201" s="12">
        <f t="shared" si="19"/>
        <v>7500</v>
      </c>
      <c r="H201" s="183"/>
    </row>
    <row r="202" spans="1:8" ht="20.100000000000001" customHeight="1">
      <c r="A202" s="13">
        <v>39292120</v>
      </c>
      <c r="B202" s="8" t="s">
        <v>274</v>
      </c>
      <c r="C202" s="9" t="s">
        <v>26</v>
      </c>
      <c r="D202" s="9" t="s">
        <v>25</v>
      </c>
      <c r="E202" s="2">
        <v>350</v>
      </c>
      <c r="F202" s="2">
        <v>100</v>
      </c>
      <c r="G202" s="12">
        <f t="shared" si="19"/>
        <v>35000</v>
      </c>
      <c r="H202" s="183"/>
    </row>
    <row r="203" spans="1:8" ht="20.100000000000001" customHeight="1">
      <c r="A203" s="13">
        <v>39292600</v>
      </c>
      <c r="B203" s="8" t="s">
        <v>119</v>
      </c>
      <c r="C203" s="9" t="s">
        <v>26</v>
      </c>
      <c r="D203" s="9" t="s">
        <v>25</v>
      </c>
      <c r="E203" s="2">
        <v>12000</v>
      </c>
      <c r="F203" s="2">
        <v>10</v>
      </c>
      <c r="G203" s="12">
        <f t="shared" si="19"/>
        <v>120000</v>
      </c>
      <c r="H203" s="183"/>
    </row>
    <row r="204" spans="1:8" ht="20.100000000000001" customHeight="1">
      <c r="A204" s="13">
        <v>39224550</v>
      </c>
      <c r="B204" s="8" t="s">
        <v>898</v>
      </c>
      <c r="C204" s="9" t="s">
        <v>26</v>
      </c>
      <c r="D204" s="9" t="s">
        <v>25</v>
      </c>
      <c r="E204" s="2">
        <v>550000</v>
      </c>
      <c r="F204" s="2">
        <v>3</v>
      </c>
      <c r="G204" s="12">
        <f>E204*F204</f>
        <v>1650000</v>
      </c>
      <c r="H204" s="183"/>
    </row>
    <row r="205" spans="1:8" ht="20.100000000000001" customHeight="1">
      <c r="A205" s="194">
        <v>39298200</v>
      </c>
      <c r="B205" s="8" t="s">
        <v>351</v>
      </c>
      <c r="C205" s="9" t="s">
        <v>26</v>
      </c>
      <c r="D205" s="9" t="s">
        <v>25</v>
      </c>
      <c r="E205" s="2">
        <v>2000</v>
      </c>
      <c r="F205" s="2">
        <v>30</v>
      </c>
      <c r="G205" s="12">
        <f>E205*F205</f>
        <v>60000</v>
      </c>
      <c r="H205" s="183"/>
    </row>
    <row r="206" spans="1:8" ht="26.25" customHeight="1">
      <c r="A206" s="13">
        <v>39515440</v>
      </c>
      <c r="B206" s="8" t="s">
        <v>89</v>
      </c>
      <c r="C206" s="9" t="s">
        <v>13</v>
      </c>
      <c r="D206" s="9" t="s">
        <v>86</v>
      </c>
      <c r="E206" s="2">
        <v>5000</v>
      </c>
      <c r="F206" s="2">
        <v>150</v>
      </c>
      <c r="G206" s="12">
        <f>E206*F206</f>
        <v>750000</v>
      </c>
      <c r="H206" s="183"/>
    </row>
    <row r="207" spans="1:8" ht="20.100000000000001" customHeight="1">
      <c r="A207" s="13">
        <v>39711140</v>
      </c>
      <c r="B207" s="8" t="s">
        <v>902</v>
      </c>
      <c r="C207" s="9" t="s">
        <v>148</v>
      </c>
      <c r="D207" s="9" t="s">
        <v>25</v>
      </c>
      <c r="E207" s="2">
        <v>80000</v>
      </c>
      <c r="F207" s="9">
        <v>2</v>
      </c>
      <c r="G207" s="12">
        <f t="shared" si="16"/>
        <v>160000</v>
      </c>
      <c r="H207" s="250"/>
    </row>
    <row r="208" spans="1:8" ht="20.100000000000001" customHeight="1">
      <c r="A208" s="14">
        <v>39714200</v>
      </c>
      <c r="B208" s="8" t="s">
        <v>567</v>
      </c>
      <c r="C208" s="9" t="s">
        <v>148</v>
      </c>
      <c r="D208" s="9" t="s">
        <v>25</v>
      </c>
      <c r="E208" s="2">
        <v>350000</v>
      </c>
      <c r="F208" s="2">
        <v>2</v>
      </c>
      <c r="G208" s="12">
        <f t="shared" si="16"/>
        <v>700000</v>
      </c>
      <c r="H208" s="250"/>
    </row>
    <row r="209" spans="1:8" ht="20.100000000000001" customHeight="1">
      <c r="A209" s="14">
        <v>39714240</v>
      </c>
      <c r="B209" s="8" t="s">
        <v>185</v>
      </c>
      <c r="C209" s="9" t="s">
        <v>148</v>
      </c>
      <c r="D209" s="9" t="s">
        <v>25</v>
      </c>
      <c r="E209" s="2">
        <v>300000</v>
      </c>
      <c r="F209" s="2">
        <v>2</v>
      </c>
      <c r="G209" s="12">
        <f t="shared" si="16"/>
        <v>600000</v>
      </c>
      <c r="H209" s="250"/>
    </row>
    <row r="210" spans="1:8" ht="26.25" customHeight="1">
      <c r="A210" s="13" t="s">
        <v>955</v>
      </c>
      <c r="B210" s="8" t="s">
        <v>957</v>
      </c>
      <c r="C210" s="9" t="s">
        <v>148</v>
      </c>
      <c r="D210" s="9" t="s">
        <v>25</v>
      </c>
      <c r="E210" s="2">
        <v>60000</v>
      </c>
      <c r="F210" s="9">
        <v>1</v>
      </c>
      <c r="G210" s="12">
        <f t="shared" si="16"/>
        <v>60000</v>
      </c>
      <c r="H210" s="250"/>
    </row>
    <row r="211" spans="1:8" ht="26.25" customHeight="1">
      <c r="A211" s="13" t="s">
        <v>956</v>
      </c>
      <c r="B211" s="8" t="s">
        <v>958</v>
      </c>
      <c r="C211" s="9" t="s">
        <v>148</v>
      </c>
      <c r="D211" s="9" t="s">
        <v>25</v>
      </c>
      <c r="E211" s="2">
        <v>8000</v>
      </c>
      <c r="F211" s="9">
        <v>1</v>
      </c>
      <c r="G211" s="12">
        <f t="shared" si="16"/>
        <v>8000</v>
      </c>
      <c r="H211" s="250"/>
    </row>
    <row r="212" spans="1:8" ht="20.100000000000001" customHeight="1">
      <c r="A212" s="14">
        <v>39721510</v>
      </c>
      <c r="B212" s="8" t="s">
        <v>568</v>
      </c>
      <c r="C212" s="9" t="s">
        <v>148</v>
      </c>
      <c r="D212" s="9" t="s">
        <v>25</v>
      </c>
      <c r="E212" s="2">
        <v>15000</v>
      </c>
      <c r="F212" s="2">
        <v>4</v>
      </c>
      <c r="G212" s="12">
        <f t="shared" si="16"/>
        <v>60000</v>
      </c>
      <c r="H212" s="250"/>
    </row>
    <row r="213" spans="1:8" ht="20.100000000000001" customHeight="1">
      <c r="A213" s="13">
        <v>39831241</v>
      </c>
      <c r="B213" s="8" t="s">
        <v>59</v>
      </c>
      <c r="C213" s="9" t="s">
        <v>148</v>
      </c>
      <c r="D213" s="10" t="s">
        <v>51</v>
      </c>
      <c r="E213" s="11">
        <v>2000</v>
      </c>
      <c r="F213" s="11">
        <v>30</v>
      </c>
      <c r="G213" s="12">
        <f t="shared" si="16"/>
        <v>60000</v>
      </c>
      <c r="H213" s="250"/>
    </row>
    <row r="214" spans="1:8" ht="20.100000000000001" customHeight="1">
      <c r="A214" s="13">
        <v>39831245</v>
      </c>
      <c r="B214" s="8" t="s">
        <v>890</v>
      </c>
      <c r="C214" s="9" t="s">
        <v>148</v>
      </c>
      <c r="D214" s="10" t="s">
        <v>58</v>
      </c>
      <c r="E214" s="11">
        <v>1500</v>
      </c>
      <c r="F214" s="11">
        <v>30</v>
      </c>
      <c r="G214" s="12">
        <f t="shared" si="16"/>
        <v>45000</v>
      </c>
      <c r="H214" s="250"/>
    </row>
    <row r="215" spans="1:8" ht="20.100000000000001" customHeight="1">
      <c r="A215" s="13">
        <v>39831246</v>
      </c>
      <c r="B215" s="8" t="s">
        <v>703</v>
      </c>
      <c r="C215" s="9" t="s">
        <v>148</v>
      </c>
      <c r="D215" s="10" t="s">
        <v>51</v>
      </c>
      <c r="E215" s="11">
        <v>800</v>
      </c>
      <c r="F215" s="11">
        <v>400</v>
      </c>
      <c r="G215" s="12">
        <f t="shared" si="16"/>
        <v>320000</v>
      </c>
      <c r="H215" s="250"/>
    </row>
    <row r="216" spans="1:8" ht="20.100000000000001" customHeight="1">
      <c r="A216" s="13">
        <v>39831100</v>
      </c>
      <c r="B216" s="8" t="s">
        <v>891</v>
      </c>
      <c r="C216" s="9" t="s">
        <v>148</v>
      </c>
      <c r="D216" s="10" t="s">
        <v>58</v>
      </c>
      <c r="E216" s="11">
        <v>700</v>
      </c>
      <c r="F216" s="11">
        <v>200</v>
      </c>
      <c r="G216" s="12">
        <f t="shared" si="16"/>
        <v>140000</v>
      </c>
      <c r="H216" s="250"/>
    </row>
    <row r="217" spans="1:8" ht="20.100000000000001" customHeight="1">
      <c r="A217" s="13">
        <v>39831283</v>
      </c>
      <c r="B217" s="8" t="s">
        <v>275</v>
      </c>
      <c r="C217" s="9" t="s">
        <v>148</v>
      </c>
      <c r="D217" s="10" t="s">
        <v>25</v>
      </c>
      <c r="E217" s="11">
        <v>500</v>
      </c>
      <c r="F217" s="11">
        <v>250</v>
      </c>
      <c r="G217" s="12">
        <f t="shared" si="16"/>
        <v>125000</v>
      </c>
      <c r="H217" s="250"/>
    </row>
    <row r="218" spans="1:8" ht="20.100000000000001" customHeight="1">
      <c r="A218" s="13">
        <v>39831281</v>
      </c>
      <c r="B218" s="8" t="s">
        <v>353</v>
      </c>
      <c r="C218" s="9" t="s">
        <v>148</v>
      </c>
      <c r="D218" s="10" t="s">
        <v>25</v>
      </c>
      <c r="E218" s="11">
        <v>450</v>
      </c>
      <c r="F218" s="11">
        <v>200</v>
      </c>
      <c r="G218" s="12">
        <f t="shared" si="16"/>
        <v>90000</v>
      </c>
      <c r="H218" s="250"/>
    </row>
    <row r="219" spans="1:8" ht="20.100000000000001" customHeight="1">
      <c r="A219" s="13">
        <v>39831280</v>
      </c>
      <c r="B219" s="8" t="s">
        <v>354</v>
      </c>
      <c r="C219" s="9" t="s">
        <v>148</v>
      </c>
      <c r="D219" s="10" t="s">
        <v>58</v>
      </c>
      <c r="E219" s="11">
        <v>500</v>
      </c>
      <c r="F219" s="11">
        <v>200</v>
      </c>
      <c r="G219" s="12">
        <f t="shared" si="16"/>
        <v>100000</v>
      </c>
      <c r="H219" s="250"/>
    </row>
    <row r="220" spans="1:8" ht="26.25" customHeight="1">
      <c r="A220" s="13">
        <v>39839100</v>
      </c>
      <c r="B220" s="8" t="s">
        <v>510</v>
      </c>
      <c r="C220" s="9" t="s">
        <v>148</v>
      </c>
      <c r="D220" s="10" t="s">
        <v>25</v>
      </c>
      <c r="E220" s="11">
        <v>1000</v>
      </c>
      <c r="F220" s="11">
        <v>20</v>
      </c>
      <c r="G220" s="12">
        <f t="shared" si="16"/>
        <v>20000</v>
      </c>
      <c r="H220" s="250"/>
    </row>
    <row r="221" spans="1:8" ht="26.25" customHeight="1">
      <c r="A221" s="13">
        <v>39839200</v>
      </c>
      <c r="B221" s="8" t="s">
        <v>511</v>
      </c>
      <c r="C221" s="9" t="s">
        <v>148</v>
      </c>
      <c r="D221" s="10" t="s">
        <v>25</v>
      </c>
      <c r="E221" s="11">
        <v>400</v>
      </c>
      <c r="F221" s="11">
        <v>50</v>
      </c>
      <c r="G221" s="12">
        <f t="shared" ref="G221:G246" si="20">E221*F221</f>
        <v>20000</v>
      </c>
      <c r="H221" s="250"/>
    </row>
    <row r="222" spans="1:8" ht="26.25" customHeight="1">
      <c r="A222" s="13">
        <v>39812410</v>
      </c>
      <c r="B222" s="8" t="s">
        <v>220</v>
      </c>
      <c r="C222" s="9" t="s">
        <v>148</v>
      </c>
      <c r="D222" s="10" t="s">
        <v>25</v>
      </c>
      <c r="E222" s="11">
        <v>600</v>
      </c>
      <c r="F222" s="11">
        <v>5</v>
      </c>
      <c r="G222" s="12">
        <f t="shared" si="20"/>
        <v>3000</v>
      </c>
      <c r="H222" s="250"/>
    </row>
    <row r="223" spans="1:8" ht="31.5" customHeight="1">
      <c r="A223" s="13">
        <v>39812100</v>
      </c>
      <c r="B223" s="8" t="s">
        <v>136</v>
      </c>
      <c r="C223" s="9" t="s">
        <v>148</v>
      </c>
      <c r="D223" s="10" t="s">
        <v>51</v>
      </c>
      <c r="E223" s="11">
        <v>1200</v>
      </c>
      <c r="F223" s="11">
        <v>150</v>
      </c>
      <c r="G223" s="12">
        <f t="shared" si="20"/>
        <v>180000</v>
      </c>
      <c r="H223" s="250"/>
    </row>
    <row r="224" spans="1:8" ht="36" customHeight="1">
      <c r="A224" s="13">
        <v>39831242</v>
      </c>
      <c r="B224" s="8" t="s">
        <v>506</v>
      </c>
      <c r="C224" s="9" t="s">
        <v>148</v>
      </c>
      <c r="D224" s="10" t="s">
        <v>51</v>
      </c>
      <c r="E224" s="11">
        <v>700</v>
      </c>
      <c r="F224" s="11">
        <v>200</v>
      </c>
      <c r="G224" s="12">
        <f t="shared" si="20"/>
        <v>140000</v>
      </c>
      <c r="H224" s="250"/>
    </row>
    <row r="225" spans="1:8" ht="26.25" customHeight="1">
      <c r="A225" s="13">
        <v>39812600</v>
      </c>
      <c r="B225" s="8" t="s">
        <v>352</v>
      </c>
      <c r="C225" s="9" t="s">
        <v>148</v>
      </c>
      <c r="D225" s="10" t="s">
        <v>25</v>
      </c>
      <c r="E225" s="11">
        <v>450</v>
      </c>
      <c r="F225" s="11">
        <v>250</v>
      </c>
      <c r="G225" s="12">
        <f t="shared" si="20"/>
        <v>112500</v>
      </c>
      <c r="H225" s="250"/>
    </row>
    <row r="226" spans="1:8" ht="26.25" customHeight="1">
      <c r="A226" s="13">
        <v>39836000</v>
      </c>
      <c r="B226" s="8" t="s">
        <v>507</v>
      </c>
      <c r="C226" s="9" t="s">
        <v>148</v>
      </c>
      <c r="D226" s="10" t="s">
        <v>25</v>
      </c>
      <c r="E226" s="11">
        <v>1000</v>
      </c>
      <c r="F226" s="11">
        <v>250</v>
      </c>
      <c r="G226" s="12">
        <f t="shared" si="20"/>
        <v>250000</v>
      </c>
      <c r="H226" s="250"/>
    </row>
    <row r="227" spans="1:8" ht="26.25" customHeight="1">
      <c r="A227" s="13">
        <v>42131490</v>
      </c>
      <c r="B227" s="8" t="s">
        <v>143</v>
      </c>
      <c r="C227" s="9" t="s">
        <v>13</v>
      </c>
      <c r="D227" s="11" t="s">
        <v>25</v>
      </c>
      <c r="E227" s="11">
        <v>650</v>
      </c>
      <c r="F227" s="11">
        <v>20</v>
      </c>
      <c r="G227" s="12">
        <f t="shared" si="20"/>
        <v>13000</v>
      </c>
      <c r="H227" s="183"/>
    </row>
    <row r="228" spans="1:8" ht="36" customHeight="1">
      <c r="A228" s="191" t="s">
        <v>943</v>
      </c>
      <c r="B228" s="159" t="s">
        <v>946</v>
      </c>
      <c r="C228" s="9" t="s">
        <v>13</v>
      </c>
      <c r="D228" s="10" t="s">
        <v>25</v>
      </c>
      <c r="E228" s="11">
        <v>5000</v>
      </c>
      <c r="F228" s="11">
        <v>4</v>
      </c>
      <c r="G228" s="12">
        <f>E228*F228</f>
        <v>20000</v>
      </c>
      <c r="H228" s="183"/>
    </row>
    <row r="229" spans="1:8" ht="29.25" customHeight="1">
      <c r="A229" s="191" t="s">
        <v>944</v>
      </c>
      <c r="B229" s="159" t="s">
        <v>945</v>
      </c>
      <c r="C229" s="9" t="s">
        <v>13</v>
      </c>
      <c r="D229" s="10" t="s">
        <v>25</v>
      </c>
      <c r="E229" s="11">
        <v>6500</v>
      </c>
      <c r="F229" s="11">
        <v>6</v>
      </c>
      <c r="G229" s="12">
        <f>E229*F229</f>
        <v>39000</v>
      </c>
      <c r="H229" s="183"/>
    </row>
    <row r="230" spans="1:8" ht="26.25" customHeight="1">
      <c r="A230" s="13" t="s">
        <v>759</v>
      </c>
      <c r="B230" s="149" t="s">
        <v>760</v>
      </c>
      <c r="C230" s="9" t="s">
        <v>13</v>
      </c>
      <c r="D230" s="157" t="s">
        <v>25</v>
      </c>
      <c r="E230" s="2">
        <v>1000</v>
      </c>
      <c r="F230" s="158">
        <v>20</v>
      </c>
      <c r="G230" s="12">
        <f t="shared" si="20"/>
        <v>20000</v>
      </c>
      <c r="H230" s="183"/>
    </row>
    <row r="231" spans="1:8" ht="26.25" customHeight="1">
      <c r="A231" s="13">
        <v>44111411</v>
      </c>
      <c r="B231" s="8" t="s">
        <v>761</v>
      </c>
      <c r="C231" s="9" t="s">
        <v>13</v>
      </c>
      <c r="D231" s="157" t="s">
        <v>51</v>
      </c>
      <c r="E231" s="11">
        <v>4000</v>
      </c>
      <c r="F231" s="11">
        <v>15</v>
      </c>
      <c r="G231" s="12">
        <f t="shared" si="20"/>
        <v>60000</v>
      </c>
      <c r="H231" s="183"/>
    </row>
    <row r="232" spans="1:8" ht="26.25" customHeight="1">
      <c r="A232" s="13">
        <v>44111412</v>
      </c>
      <c r="B232" s="8" t="s">
        <v>744</v>
      </c>
      <c r="C232" s="9" t="s">
        <v>13</v>
      </c>
      <c r="D232" s="157" t="s">
        <v>51</v>
      </c>
      <c r="E232" s="2">
        <v>1600</v>
      </c>
      <c r="F232" s="158">
        <v>30</v>
      </c>
      <c r="G232" s="12">
        <f t="shared" si="20"/>
        <v>48000</v>
      </c>
      <c r="H232" s="183"/>
    </row>
    <row r="233" spans="1:8" ht="26.25" customHeight="1">
      <c r="A233" s="13">
        <v>44111413</v>
      </c>
      <c r="B233" s="8" t="s">
        <v>90</v>
      </c>
      <c r="C233" s="9" t="s">
        <v>13</v>
      </c>
      <c r="D233" s="157" t="s">
        <v>51</v>
      </c>
      <c r="E233" s="2">
        <v>1500</v>
      </c>
      <c r="F233" s="158">
        <v>50</v>
      </c>
      <c r="G233" s="12">
        <f t="shared" si="20"/>
        <v>75000</v>
      </c>
      <c r="H233" s="183"/>
    </row>
    <row r="234" spans="1:8" ht="42" customHeight="1">
      <c r="A234" s="13">
        <v>44192700</v>
      </c>
      <c r="B234" s="8" t="s">
        <v>892</v>
      </c>
      <c r="C234" s="9" t="s">
        <v>13</v>
      </c>
      <c r="D234" s="11" t="s">
        <v>25</v>
      </c>
      <c r="E234" s="11">
        <v>1350</v>
      </c>
      <c r="F234" s="11">
        <v>4</v>
      </c>
      <c r="G234" s="12">
        <f t="shared" si="20"/>
        <v>5400</v>
      </c>
      <c r="H234" s="183"/>
    </row>
    <row r="235" spans="1:8" ht="26.25" customHeight="1">
      <c r="A235" s="13">
        <v>44221162</v>
      </c>
      <c r="B235" s="8" t="s">
        <v>392</v>
      </c>
      <c r="C235" s="9" t="s">
        <v>13</v>
      </c>
      <c r="D235" s="132" t="s">
        <v>25</v>
      </c>
      <c r="E235" s="2">
        <v>11000</v>
      </c>
      <c r="F235" s="132">
        <v>5</v>
      </c>
      <c r="G235" s="12">
        <f t="shared" si="20"/>
        <v>55000</v>
      </c>
      <c r="H235" s="183"/>
    </row>
    <row r="236" spans="1:8" ht="33.75" customHeight="1">
      <c r="A236" s="13">
        <v>44311180</v>
      </c>
      <c r="B236" s="8" t="s">
        <v>144</v>
      </c>
      <c r="C236" s="9" t="s">
        <v>13</v>
      </c>
      <c r="D236" s="11" t="s">
        <v>51</v>
      </c>
      <c r="E236" s="11">
        <v>1300</v>
      </c>
      <c r="F236" s="11">
        <v>32</v>
      </c>
      <c r="G236" s="12">
        <f t="shared" si="20"/>
        <v>41600</v>
      </c>
      <c r="H236" s="183"/>
    </row>
    <row r="237" spans="1:8" ht="48" customHeight="1">
      <c r="A237" s="13">
        <v>44322220</v>
      </c>
      <c r="B237" s="8" t="s">
        <v>523</v>
      </c>
      <c r="C237" s="9" t="s">
        <v>13</v>
      </c>
      <c r="D237" s="11" t="s">
        <v>91</v>
      </c>
      <c r="E237" s="11">
        <v>230</v>
      </c>
      <c r="F237" s="11">
        <v>100</v>
      </c>
      <c r="G237" s="12">
        <f t="shared" si="20"/>
        <v>23000</v>
      </c>
      <c r="H237" s="183"/>
    </row>
    <row r="238" spans="1:8" ht="55.5" customHeight="1">
      <c r="A238" s="13" t="s">
        <v>202</v>
      </c>
      <c r="B238" s="8" t="s">
        <v>893</v>
      </c>
      <c r="C238" s="9" t="s">
        <v>13</v>
      </c>
      <c r="D238" s="11" t="s">
        <v>91</v>
      </c>
      <c r="E238" s="11">
        <v>180</v>
      </c>
      <c r="F238" s="11">
        <v>200</v>
      </c>
      <c r="G238" s="12">
        <f t="shared" si="20"/>
        <v>36000</v>
      </c>
      <c r="H238" s="183"/>
    </row>
    <row r="239" spans="1:8" ht="26.25" customHeight="1">
      <c r="A239" s="13">
        <v>44423240</v>
      </c>
      <c r="B239" s="8" t="s">
        <v>528</v>
      </c>
      <c r="C239" s="9" t="s">
        <v>13</v>
      </c>
      <c r="D239" s="11" t="s">
        <v>25</v>
      </c>
      <c r="E239" s="11">
        <v>20000</v>
      </c>
      <c r="F239" s="11">
        <v>2</v>
      </c>
      <c r="G239" s="12">
        <f t="shared" si="20"/>
        <v>40000</v>
      </c>
      <c r="H239" s="183"/>
    </row>
    <row r="240" spans="1:8" ht="42" customHeight="1">
      <c r="A240" s="13">
        <v>44511220</v>
      </c>
      <c r="B240" s="8" t="s">
        <v>280</v>
      </c>
      <c r="C240" s="9" t="s">
        <v>13</v>
      </c>
      <c r="D240" s="132" t="s">
        <v>25</v>
      </c>
      <c r="E240" s="2">
        <v>3500</v>
      </c>
      <c r="F240" s="132">
        <v>1</v>
      </c>
      <c r="G240" s="12">
        <f t="shared" si="20"/>
        <v>3500</v>
      </c>
      <c r="H240" s="183"/>
    </row>
    <row r="241" spans="1:8" ht="42" customHeight="1">
      <c r="A241" s="13" t="s">
        <v>283</v>
      </c>
      <c r="B241" s="8" t="s">
        <v>576</v>
      </c>
      <c r="C241" s="9" t="s">
        <v>13</v>
      </c>
      <c r="D241" s="132" t="s">
        <v>25</v>
      </c>
      <c r="E241" s="2">
        <v>13000</v>
      </c>
      <c r="F241" s="132">
        <v>1</v>
      </c>
      <c r="G241" s="12">
        <f t="shared" si="20"/>
        <v>13000</v>
      </c>
      <c r="H241" s="183"/>
    </row>
    <row r="242" spans="1:8" ht="39" customHeight="1">
      <c r="A242" s="13" t="s">
        <v>284</v>
      </c>
      <c r="B242" s="8" t="s">
        <v>725</v>
      </c>
      <c r="C242" s="9" t="s">
        <v>13</v>
      </c>
      <c r="D242" s="132" t="s">
        <v>25</v>
      </c>
      <c r="E242" s="2">
        <v>87000</v>
      </c>
      <c r="F242" s="132">
        <v>1</v>
      </c>
      <c r="G242" s="12">
        <f t="shared" si="20"/>
        <v>87000</v>
      </c>
      <c r="H242" s="183"/>
    </row>
    <row r="243" spans="1:8" ht="44.25" customHeight="1">
      <c r="A243" s="13" t="s">
        <v>285</v>
      </c>
      <c r="B243" s="8" t="s">
        <v>533</v>
      </c>
      <c r="C243" s="9" t="s">
        <v>13</v>
      </c>
      <c r="D243" s="132" t="s">
        <v>25</v>
      </c>
      <c r="E243" s="2">
        <v>11000</v>
      </c>
      <c r="F243" s="132">
        <v>1</v>
      </c>
      <c r="G243" s="12">
        <f t="shared" si="20"/>
        <v>11000</v>
      </c>
      <c r="H243" s="183"/>
    </row>
    <row r="244" spans="1:8" ht="22.5" customHeight="1">
      <c r="A244" s="13">
        <v>44511240</v>
      </c>
      <c r="B244" s="8" t="s">
        <v>360</v>
      </c>
      <c r="C244" s="9" t="s">
        <v>13</v>
      </c>
      <c r="D244" s="132" t="s">
        <v>25</v>
      </c>
      <c r="E244" s="2">
        <v>2500</v>
      </c>
      <c r="F244" s="132">
        <v>3</v>
      </c>
      <c r="G244" s="12">
        <f t="shared" si="20"/>
        <v>7500</v>
      </c>
      <c r="H244" s="183"/>
    </row>
    <row r="245" spans="1:8" ht="21.75" customHeight="1">
      <c r="A245" s="13">
        <v>44511700</v>
      </c>
      <c r="B245" s="149" t="s">
        <v>279</v>
      </c>
      <c r="C245" s="9" t="s">
        <v>13</v>
      </c>
      <c r="D245" s="132" t="s">
        <v>25</v>
      </c>
      <c r="E245" s="2">
        <v>3500</v>
      </c>
      <c r="F245" s="158">
        <v>2</v>
      </c>
      <c r="G245" s="12">
        <f t="shared" ref="G245" si="21">E245*F245</f>
        <v>7000</v>
      </c>
      <c r="H245" s="183"/>
    </row>
    <row r="246" spans="1:8" ht="26.25" customHeight="1">
      <c r="A246" s="13" t="s">
        <v>361</v>
      </c>
      <c r="B246" s="8" t="s">
        <v>535</v>
      </c>
      <c r="C246" s="9" t="s">
        <v>13</v>
      </c>
      <c r="D246" s="132" t="s">
        <v>25</v>
      </c>
      <c r="E246" s="2">
        <v>12000</v>
      </c>
      <c r="F246" s="132">
        <v>1</v>
      </c>
      <c r="G246" s="12">
        <f t="shared" si="20"/>
        <v>12000</v>
      </c>
      <c r="H246" s="183"/>
    </row>
    <row r="247" spans="1:8" ht="26.25" customHeight="1">
      <c r="A247" s="13" t="s">
        <v>105</v>
      </c>
      <c r="B247" s="149" t="s">
        <v>106</v>
      </c>
      <c r="C247" s="9" t="s">
        <v>13</v>
      </c>
      <c r="D247" s="157" t="s">
        <v>25</v>
      </c>
      <c r="E247" s="2">
        <v>1100</v>
      </c>
      <c r="F247" s="158">
        <v>50</v>
      </c>
      <c r="G247" s="12">
        <f t="shared" ref="G247" si="22">E247*F247</f>
        <v>55000</v>
      </c>
      <c r="H247" s="183"/>
    </row>
    <row r="248" spans="1:8" ht="21.75" customHeight="1">
      <c r="A248" s="14">
        <v>44521170</v>
      </c>
      <c r="B248" s="149" t="s">
        <v>894</v>
      </c>
      <c r="C248" s="9" t="s">
        <v>13</v>
      </c>
      <c r="D248" s="157" t="s">
        <v>25</v>
      </c>
      <c r="E248" s="2">
        <v>2500</v>
      </c>
      <c r="F248" s="158">
        <v>5</v>
      </c>
      <c r="G248" s="12">
        <f t="shared" ref="G248" si="23">E248*F248</f>
        <v>12500</v>
      </c>
      <c r="H248" s="183"/>
    </row>
    <row r="249" spans="1:8" ht="20.25" customHeight="1">
      <c r="A249" s="237" t="s">
        <v>125</v>
      </c>
      <c r="B249" s="237"/>
      <c r="C249" s="237"/>
      <c r="D249" s="237"/>
      <c r="E249" s="237"/>
      <c r="F249" s="237"/>
      <c r="G249" s="12">
        <f t="shared" ref="G249:G291" si="24">E249*F249</f>
        <v>0</v>
      </c>
      <c r="H249" s="183"/>
    </row>
    <row r="250" spans="1:8" ht="26.25" customHeight="1">
      <c r="A250" s="14">
        <v>45231147</v>
      </c>
      <c r="B250" s="8" t="s">
        <v>27</v>
      </c>
      <c r="C250" s="9" t="s">
        <v>26</v>
      </c>
      <c r="D250" s="9" t="s">
        <v>18</v>
      </c>
      <c r="E250" s="156">
        <v>200000</v>
      </c>
      <c r="F250" s="2">
        <v>1</v>
      </c>
      <c r="G250" s="12">
        <f t="shared" si="24"/>
        <v>200000</v>
      </c>
      <c r="H250" s="183"/>
    </row>
    <row r="251" spans="1:8" ht="45.75" customHeight="1">
      <c r="A251" s="14">
        <v>45231188</v>
      </c>
      <c r="B251" s="8" t="s">
        <v>990</v>
      </c>
      <c r="C251" s="9" t="s">
        <v>26</v>
      </c>
      <c r="D251" s="9" t="s">
        <v>18</v>
      </c>
      <c r="E251" s="156">
        <v>3000000</v>
      </c>
      <c r="F251" s="2">
        <v>1</v>
      </c>
      <c r="G251" s="12">
        <f t="shared" si="24"/>
        <v>3000000</v>
      </c>
      <c r="H251" s="202"/>
    </row>
    <row r="252" spans="1:8" ht="42.75" customHeight="1">
      <c r="A252" s="14">
        <v>45211113</v>
      </c>
      <c r="B252" s="8" t="s">
        <v>991</v>
      </c>
      <c r="C252" s="9" t="s">
        <v>26</v>
      </c>
      <c r="D252" s="9" t="s">
        <v>18</v>
      </c>
      <c r="E252" s="2">
        <v>7000000</v>
      </c>
      <c r="F252" s="2">
        <v>1</v>
      </c>
      <c r="G252" s="12">
        <f t="shared" si="24"/>
        <v>7000000</v>
      </c>
      <c r="H252" s="250"/>
    </row>
    <row r="253" spans="1:8" ht="62.25" customHeight="1">
      <c r="A253" s="14" t="s">
        <v>31</v>
      </c>
      <c r="B253" s="8" t="s">
        <v>992</v>
      </c>
      <c r="C253" s="9" t="s">
        <v>26</v>
      </c>
      <c r="D253" s="9" t="s">
        <v>18</v>
      </c>
      <c r="E253" s="2">
        <v>1900000</v>
      </c>
      <c r="F253" s="2">
        <v>1</v>
      </c>
      <c r="G253" s="12">
        <f t="shared" ref="G253" si="25">E253*F253</f>
        <v>1900000</v>
      </c>
      <c r="H253" s="250"/>
    </row>
    <row r="254" spans="1:8" ht="57.75" customHeight="1">
      <c r="A254" s="14" t="s">
        <v>32</v>
      </c>
      <c r="B254" s="8" t="s">
        <v>993</v>
      </c>
      <c r="C254" s="9" t="s">
        <v>26</v>
      </c>
      <c r="D254" s="9" t="s">
        <v>18</v>
      </c>
      <c r="E254" s="2">
        <v>22000000</v>
      </c>
      <c r="F254" s="2">
        <v>1</v>
      </c>
      <c r="G254" s="12">
        <f>E254*F254</f>
        <v>22000000</v>
      </c>
      <c r="H254" s="250"/>
    </row>
    <row r="255" spans="1:8" ht="63" customHeight="1">
      <c r="A255" s="14" t="s">
        <v>33</v>
      </c>
      <c r="B255" s="8" t="s">
        <v>979</v>
      </c>
      <c r="C255" s="9" t="s">
        <v>26</v>
      </c>
      <c r="D255" s="9" t="s">
        <v>18</v>
      </c>
      <c r="E255" s="2">
        <v>28752543</v>
      </c>
      <c r="F255" s="2">
        <v>1</v>
      </c>
      <c r="G255" s="12">
        <f>E255*F255</f>
        <v>28752543</v>
      </c>
      <c r="H255" s="250"/>
    </row>
    <row r="256" spans="1:8" ht="66.75" customHeight="1">
      <c r="A256" s="14" t="s">
        <v>173</v>
      </c>
      <c r="B256" s="8" t="s">
        <v>994</v>
      </c>
      <c r="C256" s="9" t="s">
        <v>148</v>
      </c>
      <c r="D256" s="9" t="s">
        <v>18</v>
      </c>
      <c r="E256" s="2">
        <v>1500000</v>
      </c>
      <c r="F256" s="15">
        <v>1</v>
      </c>
      <c r="G256" s="12">
        <f>E256*F256</f>
        <v>1500000</v>
      </c>
      <c r="H256" s="250"/>
    </row>
    <row r="257" spans="1:10" ht="33.75" customHeight="1">
      <c r="A257" s="14">
        <v>45421117</v>
      </c>
      <c r="B257" s="8" t="s">
        <v>995</v>
      </c>
      <c r="C257" s="9" t="s">
        <v>26</v>
      </c>
      <c r="D257" s="9" t="s">
        <v>18</v>
      </c>
      <c r="E257" s="2">
        <v>1200000</v>
      </c>
      <c r="F257" s="2">
        <v>1</v>
      </c>
      <c r="G257" s="12">
        <f t="shared" ref="G257" si="26">E257*F257</f>
        <v>1200000</v>
      </c>
      <c r="H257" s="202"/>
      <c r="J257" s="201"/>
    </row>
    <row r="258" spans="1:10" ht="36" customHeight="1">
      <c r="A258" s="14">
        <v>45511100</v>
      </c>
      <c r="B258" s="8" t="s">
        <v>542</v>
      </c>
      <c r="C258" s="9" t="s">
        <v>13</v>
      </c>
      <c r="D258" s="9" t="s">
        <v>18</v>
      </c>
      <c r="E258" s="2">
        <v>250000</v>
      </c>
      <c r="F258" s="132">
        <v>1</v>
      </c>
      <c r="G258" s="12">
        <f t="shared" si="24"/>
        <v>250000</v>
      </c>
      <c r="H258" s="183"/>
    </row>
    <row r="259" spans="1:10" ht="46.5" customHeight="1">
      <c r="A259" s="14" t="s">
        <v>900</v>
      </c>
      <c r="B259" s="8" t="s">
        <v>899</v>
      </c>
      <c r="C259" s="9" t="s">
        <v>13</v>
      </c>
      <c r="D259" s="9" t="s">
        <v>18</v>
      </c>
      <c r="E259" s="2">
        <v>250000</v>
      </c>
      <c r="F259" s="132">
        <v>1</v>
      </c>
      <c r="G259" s="12">
        <f t="shared" si="24"/>
        <v>250000</v>
      </c>
      <c r="H259" s="183"/>
    </row>
    <row r="260" spans="1:10" ht="39.75" customHeight="1">
      <c r="A260" s="14" t="s">
        <v>901</v>
      </c>
      <c r="B260" s="8" t="s">
        <v>905</v>
      </c>
      <c r="C260" s="9" t="s">
        <v>13</v>
      </c>
      <c r="D260" s="9" t="s">
        <v>18</v>
      </c>
      <c r="E260" s="2">
        <v>250000</v>
      </c>
      <c r="F260" s="132">
        <v>1</v>
      </c>
      <c r="G260" s="12">
        <f t="shared" ref="G260" si="27">E260*F260</f>
        <v>250000</v>
      </c>
      <c r="H260" s="183"/>
    </row>
    <row r="261" spans="1:10" ht="56.25" customHeight="1">
      <c r="A261" s="13">
        <v>48611100</v>
      </c>
      <c r="B261" s="8" t="s">
        <v>996</v>
      </c>
      <c r="C261" s="9" t="s">
        <v>13</v>
      </c>
      <c r="D261" s="9" t="s">
        <v>18</v>
      </c>
      <c r="E261" s="2">
        <v>140000</v>
      </c>
      <c r="F261" s="15">
        <v>1</v>
      </c>
      <c r="G261" s="12">
        <f t="shared" si="24"/>
        <v>140000</v>
      </c>
      <c r="H261" s="183"/>
    </row>
    <row r="262" spans="1:10" ht="39" customHeight="1">
      <c r="A262" s="13">
        <v>50111130</v>
      </c>
      <c r="B262" s="8" t="s">
        <v>364</v>
      </c>
      <c r="C262" s="9" t="s">
        <v>13</v>
      </c>
      <c r="D262" s="9" t="s">
        <v>18</v>
      </c>
      <c r="E262" s="2">
        <v>440000</v>
      </c>
      <c r="F262" s="15">
        <v>1</v>
      </c>
      <c r="G262" s="12">
        <f>E262*F262</f>
        <v>440000</v>
      </c>
      <c r="H262" s="183"/>
    </row>
    <row r="263" spans="1:10" ht="36" customHeight="1">
      <c r="A263" s="13">
        <v>50111180</v>
      </c>
      <c r="B263" s="8" t="s">
        <v>929</v>
      </c>
      <c r="C263" s="9" t="s">
        <v>13</v>
      </c>
      <c r="D263" s="9" t="s">
        <v>18</v>
      </c>
      <c r="E263" s="2">
        <v>270000</v>
      </c>
      <c r="F263" s="15">
        <v>1</v>
      </c>
      <c r="G263" s="12">
        <f t="shared" si="24"/>
        <v>270000</v>
      </c>
      <c r="H263" s="183"/>
    </row>
    <row r="264" spans="1:10" ht="53.25" customHeight="1">
      <c r="A264" s="13">
        <v>50111260</v>
      </c>
      <c r="B264" s="8" t="s">
        <v>997</v>
      </c>
      <c r="C264" s="9" t="s">
        <v>13</v>
      </c>
      <c r="D264" s="9" t="s">
        <v>18</v>
      </c>
      <c r="E264" s="2">
        <v>230000</v>
      </c>
      <c r="F264" s="15">
        <v>1</v>
      </c>
      <c r="G264" s="12">
        <f t="shared" si="24"/>
        <v>230000</v>
      </c>
      <c r="H264" s="183"/>
    </row>
    <row r="265" spans="1:10" ht="57" customHeight="1">
      <c r="A265" s="13">
        <v>50111300</v>
      </c>
      <c r="B265" s="8" t="s">
        <v>543</v>
      </c>
      <c r="C265" s="9" t="s">
        <v>13</v>
      </c>
      <c r="D265" s="9" t="s">
        <v>18</v>
      </c>
      <c r="E265" s="2">
        <v>60000</v>
      </c>
      <c r="F265" s="15">
        <v>1</v>
      </c>
      <c r="G265" s="12">
        <f t="shared" si="24"/>
        <v>60000</v>
      </c>
      <c r="H265" s="183"/>
    </row>
    <row r="266" spans="1:10" ht="37.5" customHeight="1">
      <c r="A266" s="13">
        <v>50311300</v>
      </c>
      <c r="B266" s="8" t="s">
        <v>365</v>
      </c>
      <c r="C266" s="9" t="s">
        <v>13</v>
      </c>
      <c r="D266" s="9" t="s">
        <v>18</v>
      </c>
      <c r="E266" s="2">
        <f>45000-3600</f>
        <v>41400</v>
      </c>
      <c r="F266" s="15">
        <v>1</v>
      </c>
      <c r="G266" s="12">
        <f t="shared" si="24"/>
        <v>41400</v>
      </c>
      <c r="H266" s="183"/>
    </row>
    <row r="267" spans="1:10" ht="39.75" customHeight="1">
      <c r="A267" s="13">
        <v>50511100</v>
      </c>
      <c r="B267" s="8" t="s">
        <v>366</v>
      </c>
      <c r="C267" s="9" t="s">
        <v>13</v>
      </c>
      <c r="D267" s="9" t="s">
        <v>18</v>
      </c>
      <c r="E267" s="2">
        <v>140000</v>
      </c>
      <c r="F267" s="15">
        <v>1</v>
      </c>
      <c r="G267" s="12">
        <f t="shared" si="24"/>
        <v>140000</v>
      </c>
      <c r="H267" s="183"/>
    </row>
    <row r="268" spans="1:10" ht="57.75" customHeight="1">
      <c r="A268" s="13">
        <v>50531100</v>
      </c>
      <c r="B268" s="8" t="s">
        <v>746</v>
      </c>
      <c r="C268" s="9" t="s">
        <v>13</v>
      </c>
      <c r="D268" s="9" t="s">
        <v>18</v>
      </c>
      <c r="E268" s="2">
        <v>200000</v>
      </c>
      <c r="F268" s="15">
        <v>1</v>
      </c>
      <c r="G268" s="12">
        <f t="shared" si="24"/>
        <v>200000</v>
      </c>
      <c r="H268" s="183"/>
    </row>
    <row r="269" spans="1:10" ht="57" customHeight="1">
      <c r="A269" s="13">
        <v>50531210</v>
      </c>
      <c r="B269" s="8" t="s">
        <v>545</v>
      </c>
      <c r="C269" s="9" t="s">
        <v>13</v>
      </c>
      <c r="D269" s="9" t="s">
        <v>18</v>
      </c>
      <c r="E269" s="2">
        <v>80000</v>
      </c>
      <c r="F269" s="15">
        <v>1</v>
      </c>
      <c r="G269" s="12">
        <f t="shared" si="24"/>
        <v>80000</v>
      </c>
      <c r="H269" s="183"/>
    </row>
    <row r="270" spans="1:10" ht="31.5" customHeight="1">
      <c r="A270" s="13">
        <v>50531110</v>
      </c>
      <c r="B270" s="8" t="s">
        <v>904</v>
      </c>
      <c r="C270" s="9" t="s">
        <v>13</v>
      </c>
      <c r="D270" s="9" t="s">
        <v>18</v>
      </c>
      <c r="E270" s="2">
        <v>500000</v>
      </c>
      <c r="F270" s="15">
        <v>1</v>
      </c>
      <c r="G270" s="12">
        <f t="shared" ref="G270" si="28">E270*F270</f>
        <v>500000</v>
      </c>
      <c r="H270" s="183"/>
    </row>
    <row r="271" spans="1:10" ht="44.25" customHeight="1">
      <c r="A271" s="8">
        <v>50531140</v>
      </c>
      <c r="B271" s="8" t="s">
        <v>998</v>
      </c>
      <c r="C271" s="9" t="s">
        <v>13</v>
      </c>
      <c r="D271" s="9" t="s">
        <v>18</v>
      </c>
      <c r="E271" s="2">
        <v>60000</v>
      </c>
      <c r="F271" s="15">
        <v>1</v>
      </c>
      <c r="G271" s="12">
        <f t="shared" si="24"/>
        <v>60000</v>
      </c>
      <c r="H271" s="183"/>
    </row>
    <row r="272" spans="1:10" ht="64.5" customHeight="1">
      <c r="A272" s="13">
        <v>50610000</v>
      </c>
      <c r="B272" s="8" t="s">
        <v>999</v>
      </c>
      <c r="C272" s="9" t="s">
        <v>13</v>
      </c>
      <c r="D272" s="9" t="s">
        <v>18</v>
      </c>
      <c r="E272" s="2">
        <v>50000</v>
      </c>
      <c r="F272" s="15">
        <v>1</v>
      </c>
      <c r="G272" s="12">
        <f t="shared" si="24"/>
        <v>50000</v>
      </c>
      <c r="H272" s="183"/>
    </row>
    <row r="273" spans="1:8" ht="44.25" customHeight="1">
      <c r="A273" s="13">
        <v>50851100</v>
      </c>
      <c r="B273" s="8" t="s">
        <v>566</v>
      </c>
      <c r="C273" s="9" t="s">
        <v>13</v>
      </c>
      <c r="D273" s="9" t="s">
        <v>18</v>
      </c>
      <c r="E273" s="2">
        <v>1000000</v>
      </c>
      <c r="F273" s="15">
        <v>1</v>
      </c>
      <c r="G273" s="12">
        <f t="shared" si="24"/>
        <v>1000000</v>
      </c>
      <c r="H273" s="183"/>
    </row>
    <row r="274" spans="1:8" ht="26.25" customHeight="1">
      <c r="A274" s="13">
        <v>55320000</v>
      </c>
      <c r="B274" s="8" t="s">
        <v>546</v>
      </c>
      <c r="C274" s="9" t="s">
        <v>13</v>
      </c>
      <c r="D274" s="9" t="s">
        <v>18</v>
      </c>
      <c r="E274" s="2">
        <v>1000000</v>
      </c>
      <c r="F274" s="15">
        <v>1</v>
      </c>
      <c r="G274" s="12">
        <f t="shared" si="24"/>
        <v>1000000</v>
      </c>
      <c r="H274" s="183"/>
    </row>
    <row r="275" spans="1:8" ht="29.25" customHeight="1">
      <c r="A275" s="13">
        <v>55400000</v>
      </c>
      <c r="B275" s="8" t="s">
        <v>959</v>
      </c>
      <c r="C275" s="9" t="s">
        <v>13</v>
      </c>
      <c r="D275" s="9" t="s">
        <v>18</v>
      </c>
      <c r="E275" s="2">
        <v>1000000</v>
      </c>
      <c r="F275" s="15">
        <v>1</v>
      </c>
      <c r="G275" s="12">
        <f t="shared" ref="G275:G276" si="29">E275*F275</f>
        <v>1000000</v>
      </c>
      <c r="H275" s="183"/>
    </row>
    <row r="276" spans="1:8" ht="41.25" customHeight="1">
      <c r="A276" s="13">
        <v>60211100</v>
      </c>
      <c r="B276" s="8" t="s">
        <v>547</v>
      </c>
      <c r="C276" s="9" t="s">
        <v>13</v>
      </c>
      <c r="D276" s="9" t="s">
        <v>18</v>
      </c>
      <c r="E276" s="2">
        <v>200000</v>
      </c>
      <c r="F276" s="15">
        <v>1</v>
      </c>
      <c r="G276" s="12">
        <f t="shared" si="29"/>
        <v>200000</v>
      </c>
      <c r="H276" s="183"/>
    </row>
    <row r="277" spans="1:8" ht="43.5" customHeight="1">
      <c r="A277" s="13">
        <v>60410000</v>
      </c>
      <c r="B277" s="8" t="s">
        <v>548</v>
      </c>
      <c r="C277" s="9" t="s">
        <v>13</v>
      </c>
      <c r="D277" s="9" t="s">
        <v>18</v>
      </c>
      <c r="E277" s="2">
        <v>5000000</v>
      </c>
      <c r="F277" s="15">
        <v>1</v>
      </c>
      <c r="G277" s="12">
        <f t="shared" si="24"/>
        <v>5000000</v>
      </c>
      <c r="H277" s="183"/>
    </row>
    <row r="278" spans="1:8" ht="37.5" customHeight="1">
      <c r="A278" s="13">
        <v>64211130</v>
      </c>
      <c r="B278" s="8" t="s">
        <v>1000</v>
      </c>
      <c r="C278" s="9" t="s">
        <v>13</v>
      </c>
      <c r="D278" s="9" t="s">
        <v>18</v>
      </c>
      <c r="E278" s="2">
        <f>12000-1000</f>
        <v>11000</v>
      </c>
      <c r="F278" s="15">
        <v>1</v>
      </c>
      <c r="G278" s="12">
        <f t="shared" si="24"/>
        <v>11000</v>
      </c>
      <c r="H278" s="183"/>
    </row>
    <row r="279" spans="1:8" ht="33.75" customHeight="1">
      <c r="A279" s="13">
        <v>64211100</v>
      </c>
      <c r="B279" s="8" t="s">
        <v>19</v>
      </c>
      <c r="C279" s="9" t="s">
        <v>13</v>
      </c>
      <c r="D279" s="9" t="s">
        <v>18</v>
      </c>
      <c r="E279" s="2">
        <v>3000000</v>
      </c>
      <c r="F279" s="15">
        <v>1</v>
      </c>
      <c r="G279" s="12">
        <f t="shared" si="24"/>
        <v>3000000</v>
      </c>
      <c r="H279" s="183"/>
    </row>
    <row r="280" spans="1:8" ht="21" customHeight="1">
      <c r="A280" s="13">
        <v>65111100</v>
      </c>
      <c r="B280" s="8" t="s">
        <v>17</v>
      </c>
      <c r="C280" s="9" t="s">
        <v>13</v>
      </c>
      <c r="D280" s="9" t="s">
        <v>14</v>
      </c>
      <c r="E280" s="2">
        <v>192</v>
      </c>
      <c r="F280" s="196">
        <f>G280/E280</f>
        <v>32812.5</v>
      </c>
      <c r="G280" s="12">
        <v>6300000</v>
      </c>
      <c r="H280" s="183"/>
    </row>
    <row r="281" spans="1:8" ht="20.25" customHeight="1">
      <c r="A281" s="13">
        <v>65211100</v>
      </c>
      <c r="B281" s="8" t="s">
        <v>12</v>
      </c>
      <c r="C281" s="9" t="s">
        <v>13</v>
      </c>
      <c r="D281" s="9" t="s">
        <v>14</v>
      </c>
      <c r="E281" s="2">
        <v>123</v>
      </c>
      <c r="F281" s="196">
        <f>G281/E281</f>
        <v>113821.13821138212</v>
      </c>
      <c r="G281" s="12">
        <v>14000000</v>
      </c>
      <c r="H281" s="183"/>
    </row>
    <row r="282" spans="1:8" ht="26.25" customHeight="1">
      <c r="A282" s="13">
        <v>65200000</v>
      </c>
      <c r="B282" s="8" t="s">
        <v>367</v>
      </c>
      <c r="C282" s="9" t="s">
        <v>13</v>
      </c>
      <c r="D282" s="9" t="s">
        <v>18</v>
      </c>
      <c r="E282" s="2">
        <v>357100</v>
      </c>
      <c r="F282" s="15">
        <v>1</v>
      </c>
      <c r="G282" s="12">
        <f t="shared" si="24"/>
        <v>357100</v>
      </c>
      <c r="H282" s="183"/>
    </row>
    <row r="283" spans="1:8" ht="26.25" customHeight="1">
      <c r="A283" s="13">
        <v>65311100</v>
      </c>
      <c r="B283" s="8" t="s">
        <v>15</v>
      </c>
      <c r="C283" s="9" t="s">
        <v>13</v>
      </c>
      <c r="D283" s="9" t="s">
        <v>16</v>
      </c>
      <c r="E283" s="197">
        <v>40</v>
      </c>
      <c r="F283" s="15">
        <f>G283/E283</f>
        <v>550000</v>
      </c>
      <c r="G283" s="12">
        <v>22000000</v>
      </c>
      <c r="H283" s="183"/>
    </row>
    <row r="284" spans="1:8" ht="50.25" customHeight="1">
      <c r="A284" s="13">
        <v>66511170</v>
      </c>
      <c r="B284" s="118" t="s">
        <v>1001</v>
      </c>
      <c r="C284" s="15" t="s">
        <v>13</v>
      </c>
      <c r="D284" s="15" t="s">
        <v>18</v>
      </c>
      <c r="E284" s="15">
        <v>130000</v>
      </c>
      <c r="F284" s="15">
        <v>1</v>
      </c>
      <c r="G284" s="12">
        <f t="shared" si="24"/>
        <v>130000</v>
      </c>
      <c r="H284" s="183"/>
    </row>
    <row r="285" spans="1:8" ht="33.75" customHeight="1">
      <c r="A285" s="13">
        <v>66510000</v>
      </c>
      <c r="B285" s="118" t="s">
        <v>986</v>
      </c>
      <c r="C285" s="15" t="s">
        <v>13</v>
      </c>
      <c r="D285" s="15" t="s">
        <v>18</v>
      </c>
      <c r="E285" s="15">
        <v>100000</v>
      </c>
      <c r="F285" s="15">
        <v>1</v>
      </c>
      <c r="G285" s="12">
        <f t="shared" si="24"/>
        <v>100000</v>
      </c>
      <c r="H285" s="183"/>
    </row>
    <row r="286" spans="1:8" ht="39" customHeight="1">
      <c r="A286" s="13">
        <v>66511360</v>
      </c>
      <c r="B286" s="118" t="s">
        <v>987</v>
      </c>
      <c r="C286" s="15" t="s">
        <v>13</v>
      </c>
      <c r="D286" s="15" t="s">
        <v>18</v>
      </c>
      <c r="E286" s="15">
        <v>100000</v>
      </c>
      <c r="F286" s="15">
        <v>1</v>
      </c>
      <c r="G286" s="12">
        <f t="shared" ref="G286" si="30">E286*F286</f>
        <v>100000</v>
      </c>
      <c r="H286" s="183"/>
    </row>
    <row r="287" spans="1:8" ht="54" customHeight="1">
      <c r="A287" s="13" t="s">
        <v>305</v>
      </c>
      <c r="B287" s="8" t="s">
        <v>1002</v>
      </c>
      <c r="C287" s="9" t="s">
        <v>148</v>
      </c>
      <c r="D287" s="9" t="s">
        <v>18</v>
      </c>
      <c r="E287" s="2">
        <v>140000</v>
      </c>
      <c r="F287" s="2">
        <v>1</v>
      </c>
      <c r="G287" s="12">
        <f>E287*F287</f>
        <v>140000</v>
      </c>
      <c r="H287" s="250"/>
    </row>
    <row r="288" spans="1:8" ht="54.75" customHeight="1">
      <c r="A288" s="13" t="s">
        <v>306</v>
      </c>
      <c r="B288" s="8" t="s">
        <v>1003</v>
      </c>
      <c r="C288" s="9" t="s">
        <v>148</v>
      </c>
      <c r="D288" s="9" t="s">
        <v>18</v>
      </c>
      <c r="E288" s="2">
        <v>37900</v>
      </c>
      <c r="F288" s="2">
        <v>1</v>
      </c>
      <c r="G288" s="12">
        <f t="shared" si="24"/>
        <v>37900</v>
      </c>
      <c r="H288" s="250"/>
    </row>
    <row r="289" spans="1:8" ht="62.25" customHeight="1">
      <c r="A289" s="13" t="s">
        <v>307</v>
      </c>
      <c r="B289" s="8" t="s">
        <v>738</v>
      </c>
      <c r="C289" s="9" t="s">
        <v>148</v>
      </c>
      <c r="D289" s="9" t="s">
        <v>18</v>
      </c>
      <c r="E289" s="2">
        <v>30000</v>
      </c>
      <c r="F289" s="2">
        <v>1</v>
      </c>
      <c r="G289" s="12">
        <f t="shared" si="24"/>
        <v>30000</v>
      </c>
      <c r="H289" s="250"/>
    </row>
    <row r="290" spans="1:8" ht="64.5" customHeight="1">
      <c r="A290" s="13" t="s">
        <v>308</v>
      </c>
      <c r="B290" s="8" t="s">
        <v>1004</v>
      </c>
      <c r="C290" s="9" t="s">
        <v>148</v>
      </c>
      <c r="D290" s="9" t="s">
        <v>18</v>
      </c>
      <c r="E290" s="2">
        <v>400000</v>
      </c>
      <c r="F290" s="2">
        <v>1</v>
      </c>
      <c r="G290" s="12">
        <f t="shared" si="24"/>
        <v>400000</v>
      </c>
      <c r="H290" s="250"/>
    </row>
    <row r="291" spans="1:8" ht="66.75" customHeight="1">
      <c r="A291" s="13" t="s">
        <v>309</v>
      </c>
      <c r="B291" s="8" t="s">
        <v>1005</v>
      </c>
      <c r="C291" s="9" t="s">
        <v>148</v>
      </c>
      <c r="D291" s="9" t="s">
        <v>18</v>
      </c>
      <c r="E291" s="2">
        <v>488000</v>
      </c>
      <c r="F291" s="2">
        <v>1</v>
      </c>
      <c r="G291" s="12">
        <f t="shared" si="24"/>
        <v>488000</v>
      </c>
      <c r="H291" s="250"/>
    </row>
    <row r="292" spans="1:8" ht="26.25" customHeight="1">
      <c r="A292" s="236" t="s">
        <v>127</v>
      </c>
      <c r="B292" s="236"/>
      <c r="C292" s="236"/>
      <c r="D292" s="236"/>
      <c r="E292" s="236"/>
      <c r="F292" s="236"/>
      <c r="G292" s="12">
        <f t="shared" ref="G292:G324" si="31">E292*F292</f>
        <v>0</v>
      </c>
      <c r="H292" s="183"/>
    </row>
    <row r="293" spans="1:8" ht="26.25" customHeight="1">
      <c r="A293" s="13">
        <v>71251100</v>
      </c>
      <c r="B293" s="8" t="s">
        <v>903</v>
      </c>
      <c r="C293" s="9" t="s">
        <v>13</v>
      </c>
      <c r="D293" s="9" t="s">
        <v>18</v>
      </c>
      <c r="E293" s="2">
        <v>800000</v>
      </c>
      <c r="F293" s="15">
        <v>1</v>
      </c>
      <c r="G293" s="12">
        <f>E293*F293</f>
        <v>800000</v>
      </c>
      <c r="H293" s="183"/>
    </row>
    <row r="294" spans="1:8" ht="48.75" customHeight="1">
      <c r="A294" s="13">
        <v>71631120</v>
      </c>
      <c r="B294" s="8" t="s">
        <v>368</v>
      </c>
      <c r="C294" s="9" t="s">
        <v>13</v>
      </c>
      <c r="D294" s="9" t="s">
        <v>18</v>
      </c>
      <c r="E294" s="2">
        <v>36000</v>
      </c>
      <c r="F294" s="2">
        <v>1</v>
      </c>
      <c r="G294" s="12">
        <f t="shared" si="31"/>
        <v>36000</v>
      </c>
      <c r="H294" s="183"/>
    </row>
    <row r="295" spans="1:8" ht="61.5" customHeight="1">
      <c r="A295" s="13">
        <v>72212227</v>
      </c>
      <c r="B295" s="8" t="s">
        <v>1006</v>
      </c>
      <c r="C295" s="9" t="s">
        <v>13</v>
      </c>
      <c r="D295" s="9" t="s">
        <v>18</v>
      </c>
      <c r="E295" s="2">
        <v>3000</v>
      </c>
      <c r="F295" s="2">
        <v>50</v>
      </c>
      <c r="G295" s="12">
        <f t="shared" si="31"/>
        <v>150000</v>
      </c>
      <c r="H295" s="183"/>
    </row>
    <row r="296" spans="1:8" ht="51" customHeight="1">
      <c r="A296" s="13">
        <v>72221180</v>
      </c>
      <c r="B296" s="8" t="s">
        <v>549</v>
      </c>
      <c r="C296" s="9" t="s">
        <v>13</v>
      </c>
      <c r="D296" s="9" t="s">
        <v>18</v>
      </c>
      <c r="E296" s="2">
        <v>900000</v>
      </c>
      <c r="F296" s="2">
        <v>1</v>
      </c>
      <c r="G296" s="12">
        <f t="shared" si="31"/>
        <v>900000</v>
      </c>
      <c r="H296" s="183"/>
    </row>
    <row r="297" spans="1:8" ht="41.25" customHeight="1">
      <c r="A297" s="13" t="s">
        <v>20</v>
      </c>
      <c r="B297" s="8" t="s">
        <v>1007</v>
      </c>
      <c r="C297" s="9" t="s">
        <v>13</v>
      </c>
      <c r="D297" s="9" t="s">
        <v>18</v>
      </c>
      <c r="E297" s="2">
        <v>60000</v>
      </c>
      <c r="F297" s="15">
        <v>1</v>
      </c>
      <c r="G297" s="12">
        <f t="shared" si="31"/>
        <v>60000</v>
      </c>
      <c r="H297" s="183"/>
    </row>
    <row r="298" spans="1:8" ht="36.75" customHeight="1">
      <c r="A298" s="13" t="s">
        <v>21</v>
      </c>
      <c r="B298" s="8" t="s">
        <v>1008</v>
      </c>
      <c r="C298" s="9" t="s">
        <v>13</v>
      </c>
      <c r="D298" s="9" t="s">
        <v>18</v>
      </c>
      <c r="E298" s="2">
        <v>20000</v>
      </c>
      <c r="F298" s="15">
        <v>1</v>
      </c>
      <c r="G298" s="12">
        <f t="shared" si="31"/>
        <v>20000</v>
      </c>
      <c r="H298" s="183"/>
    </row>
    <row r="299" spans="1:8" ht="46.5" customHeight="1">
      <c r="A299" s="13" t="s">
        <v>22</v>
      </c>
      <c r="B299" s="8" t="s">
        <v>1009</v>
      </c>
      <c r="C299" s="9" t="s">
        <v>13</v>
      </c>
      <c r="D299" s="9" t="s">
        <v>18</v>
      </c>
      <c r="E299" s="2">
        <v>500000</v>
      </c>
      <c r="F299" s="15">
        <v>1</v>
      </c>
      <c r="G299" s="12">
        <f t="shared" si="31"/>
        <v>500000</v>
      </c>
      <c r="H299" s="183"/>
    </row>
    <row r="300" spans="1:8" ht="40.5" customHeight="1">
      <c r="A300" s="13">
        <v>72590000</v>
      </c>
      <c r="B300" s="8" t="s">
        <v>129</v>
      </c>
      <c r="C300" s="9" t="s">
        <v>13</v>
      </c>
      <c r="D300" s="9" t="s">
        <v>18</v>
      </c>
      <c r="E300" s="2">
        <v>250000</v>
      </c>
      <c r="F300" s="15">
        <v>1</v>
      </c>
      <c r="G300" s="12">
        <f t="shared" si="31"/>
        <v>250000</v>
      </c>
      <c r="H300" s="183"/>
    </row>
    <row r="301" spans="1:8" ht="79.5" customHeight="1">
      <c r="A301" s="13">
        <v>72611100</v>
      </c>
      <c r="B301" s="8" t="s">
        <v>1010</v>
      </c>
      <c r="C301" s="9" t="s">
        <v>13</v>
      </c>
      <c r="D301" s="9" t="s">
        <v>18</v>
      </c>
      <c r="E301" s="2">
        <v>1000000</v>
      </c>
      <c r="F301" s="15">
        <v>1</v>
      </c>
      <c r="G301" s="12">
        <f t="shared" si="31"/>
        <v>1000000</v>
      </c>
      <c r="H301" s="183"/>
    </row>
    <row r="302" spans="1:8" ht="81.75" customHeight="1">
      <c r="A302" s="17">
        <v>72711200</v>
      </c>
      <c r="B302" s="18" t="s">
        <v>1019</v>
      </c>
      <c r="C302" s="19" t="s">
        <v>13</v>
      </c>
      <c r="D302" s="19" t="s">
        <v>18</v>
      </c>
      <c r="E302" s="20">
        <v>600000</v>
      </c>
      <c r="F302" s="204">
        <v>1</v>
      </c>
      <c r="G302" s="21">
        <f t="shared" si="31"/>
        <v>600000</v>
      </c>
      <c r="H302" s="183"/>
    </row>
    <row r="303" spans="1:8" ht="97.5" customHeight="1">
      <c r="A303" s="13">
        <v>79111200</v>
      </c>
      <c r="B303" s="8" t="s">
        <v>147</v>
      </c>
      <c r="C303" s="9" t="s">
        <v>13</v>
      </c>
      <c r="D303" s="9" t="s">
        <v>18</v>
      </c>
      <c r="E303" s="2">
        <v>15000000</v>
      </c>
      <c r="F303" s="15">
        <v>1</v>
      </c>
      <c r="G303" s="12">
        <f t="shared" si="31"/>
        <v>15000000</v>
      </c>
      <c r="H303" s="183"/>
    </row>
    <row r="304" spans="1:8" ht="37.5" customHeight="1">
      <c r="A304" s="13">
        <v>77331100</v>
      </c>
      <c r="B304" s="8" t="s">
        <v>369</v>
      </c>
      <c r="C304" s="9" t="s">
        <v>13</v>
      </c>
      <c r="D304" s="9" t="s">
        <v>18</v>
      </c>
      <c r="E304" s="2">
        <v>1000000</v>
      </c>
      <c r="F304" s="15">
        <v>1</v>
      </c>
      <c r="G304" s="12">
        <f t="shared" si="31"/>
        <v>1000000</v>
      </c>
      <c r="H304" s="183"/>
    </row>
    <row r="305" spans="1:8" ht="26.25" customHeight="1">
      <c r="A305" s="13">
        <v>79411210</v>
      </c>
      <c r="B305" s="8" t="s">
        <v>371</v>
      </c>
      <c r="C305" s="9" t="s">
        <v>13</v>
      </c>
      <c r="D305" s="9" t="s">
        <v>18</v>
      </c>
      <c r="E305" s="2">
        <v>1000000</v>
      </c>
      <c r="F305" s="15">
        <v>1</v>
      </c>
      <c r="G305" s="12">
        <f t="shared" si="31"/>
        <v>1000000</v>
      </c>
      <c r="H305" s="183"/>
    </row>
    <row r="306" spans="1:8" ht="33" customHeight="1">
      <c r="A306" s="13">
        <v>79571100</v>
      </c>
      <c r="B306" s="8" t="s">
        <v>23</v>
      </c>
      <c r="C306" s="9" t="s">
        <v>13</v>
      </c>
      <c r="D306" s="9" t="s">
        <v>18</v>
      </c>
      <c r="E306" s="2">
        <v>500000</v>
      </c>
      <c r="F306" s="15">
        <v>1</v>
      </c>
      <c r="G306" s="12">
        <f t="shared" si="31"/>
        <v>500000</v>
      </c>
      <c r="H306" s="183"/>
    </row>
    <row r="307" spans="1:8" ht="48" customHeight="1">
      <c r="A307" s="13">
        <v>79530000</v>
      </c>
      <c r="B307" s="8" t="s">
        <v>552</v>
      </c>
      <c r="C307" s="9" t="s">
        <v>13</v>
      </c>
      <c r="D307" s="9" t="s">
        <v>18</v>
      </c>
      <c r="E307" s="2">
        <v>3000000</v>
      </c>
      <c r="F307" s="15">
        <v>1</v>
      </c>
      <c r="G307" s="12">
        <f t="shared" si="31"/>
        <v>3000000</v>
      </c>
      <c r="H307" s="202"/>
    </row>
    <row r="308" spans="1:8" ht="27.75" customHeight="1">
      <c r="A308" s="14">
        <v>79810000</v>
      </c>
      <c r="B308" s="8" t="s">
        <v>824</v>
      </c>
      <c r="C308" s="9" t="s">
        <v>26</v>
      </c>
      <c r="D308" s="9" t="s">
        <v>18</v>
      </c>
      <c r="E308" s="2">
        <v>5000000</v>
      </c>
      <c r="F308" s="2">
        <v>1</v>
      </c>
      <c r="G308" s="12">
        <f t="shared" si="31"/>
        <v>5000000</v>
      </c>
      <c r="H308" s="183"/>
    </row>
    <row r="309" spans="1:8" ht="26.25" customHeight="1">
      <c r="A309" s="13">
        <v>79931300</v>
      </c>
      <c r="B309" s="8" t="s">
        <v>553</v>
      </c>
      <c r="C309" s="9" t="s">
        <v>13</v>
      </c>
      <c r="D309" s="9" t="s">
        <v>18</v>
      </c>
      <c r="E309" s="2">
        <v>250000</v>
      </c>
      <c r="F309" s="15">
        <v>1</v>
      </c>
      <c r="G309" s="12">
        <f t="shared" si="31"/>
        <v>250000</v>
      </c>
      <c r="H309" s="183"/>
    </row>
    <row r="310" spans="1:8" ht="45.75" customHeight="1">
      <c r="A310" s="13">
        <v>79981100</v>
      </c>
      <c r="B310" s="8" t="s">
        <v>1011</v>
      </c>
      <c r="C310" s="9" t="s">
        <v>13</v>
      </c>
      <c r="D310" s="9" t="s">
        <v>18</v>
      </c>
      <c r="E310" s="2">
        <v>250000</v>
      </c>
      <c r="F310" s="15">
        <v>1</v>
      </c>
      <c r="G310" s="12">
        <f t="shared" si="31"/>
        <v>250000</v>
      </c>
      <c r="H310" s="183"/>
    </row>
    <row r="311" spans="1:8" ht="43.5" customHeight="1">
      <c r="A311" s="13">
        <v>79951100</v>
      </c>
      <c r="B311" s="8" t="s">
        <v>1012</v>
      </c>
      <c r="C311" s="9" t="s">
        <v>13</v>
      </c>
      <c r="D311" s="9" t="s">
        <v>18</v>
      </c>
      <c r="E311" s="2">
        <v>500000</v>
      </c>
      <c r="F311" s="15">
        <v>1</v>
      </c>
      <c r="G311" s="12">
        <f t="shared" si="31"/>
        <v>500000</v>
      </c>
      <c r="H311" s="183"/>
    </row>
    <row r="312" spans="1:8" ht="40.5" customHeight="1">
      <c r="A312" s="13">
        <v>80000000</v>
      </c>
      <c r="B312" s="8" t="s">
        <v>373</v>
      </c>
      <c r="C312" s="9" t="s">
        <v>13</v>
      </c>
      <c r="D312" s="9" t="s">
        <v>18</v>
      </c>
      <c r="E312" s="2">
        <v>2000000</v>
      </c>
      <c r="F312" s="15">
        <v>1</v>
      </c>
      <c r="G312" s="12">
        <f t="shared" si="31"/>
        <v>2000000</v>
      </c>
      <c r="H312" s="183"/>
    </row>
    <row r="313" spans="1:8" ht="36" customHeight="1">
      <c r="A313" s="13">
        <v>80591100</v>
      </c>
      <c r="B313" s="8" t="s">
        <v>29</v>
      </c>
      <c r="C313" s="9" t="s">
        <v>13</v>
      </c>
      <c r="D313" s="9" t="s">
        <v>18</v>
      </c>
      <c r="E313" s="2">
        <v>600000</v>
      </c>
      <c r="F313" s="15">
        <v>1</v>
      </c>
      <c r="G313" s="12">
        <f t="shared" si="31"/>
        <v>600000</v>
      </c>
      <c r="H313" s="183"/>
    </row>
    <row r="314" spans="1:8" ht="26.25" customHeight="1">
      <c r="A314" s="13">
        <v>90511120</v>
      </c>
      <c r="B314" s="8" t="s">
        <v>114</v>
      </c>
      <c r="C314" s="9" t="s">
        <v>13</v>
      </c>
      <c r="D314" s="9" t="s">
        <v>18</v>
      </c>
      <c r="E314" s="2">
        <v>350000</v>
      </c>
      <c r="F314" s="15">
        <v>1</v>
      </c>
      <c r="G314" s="12">
        <f t="shared" si="31"/>
        <v>350000</v>
      </c>
      <c r="H314" s="183"/>
    </row>
    <row r="315" spans="1:8" ht="42.75" customHeight="1">
      <c r="A315" s="13">
        <v>90911170</v>
      </c>
      <c r="B315" s="8" t="s">
        <v>554</v>
      </c>
      <c r="C315" s="9" t="s">
        <v>13</v>
      </c>
      <c r="D315" s="9" t="s">
        <v>18</v>
      </c>
      <c r="E315" s="2">
        <v>48000</v>
      </c>
      <c r="F315" s="15">
        <v>1</v>
      </c>
      <c r="G315" s="12">
        <f t="shared" si="31"/>
        <v>48000</v>
      </c>
      <c r="H315" s="183"/>
    </row>
    <row r="316" spans="1:8" ht="48" customHeight="1">
      <c r="A316" s="13">
        <v>90921100</v>
      </c>
      <c r="B316" s="8" t="s">
        <v>374</v>
      </c>
      <c r="C316" s="9" t="s">
        <v>13</v>
      </c>
      <c r="D316" s="9" t="s">
        <v>18</v>
      </c>
      <c r="E316" s="2">
        <v>300000</v>
      </c>
      <c r="F316" s="15">
        <v>1</v>
      </c>
      <c r="G316" s="12">
        <f t="shared" si="31"/>
        <v>300000</v>
      </c>
      <c r="H316" s="183"/>
    </row>
    <row r="317" spans="1:8" ht="45" customHeight="1">
      <c r="A317" s="13">
        <v>92311190</v>
      </c>
      <c r="B317" s="8" t="s">
        <v>555</v>
      </c>
      <c r="C317" s="9" t="s">
        <v>13</v>
      </c>
      <c r="D317" s="9" t="s">
        <v>18</v>
      </c>
      <c r="E317" s="2">
        <v>250000</v>
      </c>
      <c r="F317" s="15">
        <v>1</v>
      </c>
      <c r="G317" s="12">
        <f t="shared" si="31"/>
        <v>250000</v>
      </c>
      <c r="H317" s="183"/>
    </row>
    <row r="318" spans="1:8" ht="31.5" customHeight="1">
      <c r="A318" s="13">
        <v>92521100</v>
      </c>
      <c r="B318" s="8" t="s">
        <v>28</v>
      </c>
      <c r="C318" s="9" t="s">
        <v>13</v>
      </c>
      <c r="D318" s="9" t="s">
        <v>18</v>
      </c>
      <c r="E318" s="2">
        <v>200000</v>
      </c>
      <c r="F318" s="15">
        <v>1</v>
      </c>
      <c r="G318" s="12">
        <f t="shared" si="31"/>
        <v>200000</v>
      </c>
      <c r="H318" s="183"/>
    </row>
    <row r="319" spans="1:8" ht="64.5" customHeight="1">
      <c r="A319" s="13" t="s">
        <v>116</v>
      </c>
      <c r="B319" s="8" t="s">
        <v>1013</v>
      </c>
      <c r="C319" s="9" t="s">
        <v>13</v>
      </c>
      <c r="D319" s="9" t="s">
        <v>18</v>
      </c>
      <c r="E319" s="2">
        <v>11359</v>
      </c>
      <c r="F319" s="15">
        <v>1</v>
      </c>
      <c r="G319" s="12">
        <f t="shared" si="31"/>
        <v>11359</v>
      </c>
      <c r="H319" s="183"/>
    </row>
    <row r="320" spans="1:8" ht="71.25" customHeight="1">
      <c r="A320" s="13" t="s">
        <v>34</v>
      </c>
      <c r="B320" s="8" t="s">
        <v>1014</v>
      </c>
      <c r="C320" s="9" t="s">
        <v>13</v>
      </c>
      <c r="D320" s="9" t="s">
        <v>18</v>
      </c>
      <c r="E320" s="2">
        <v>42000</v>
      </c>
      <c r="F320" s="15">
        <v>1</v>
      </c>
      <c r="G320" s="12">
        <f t="shared" si="31"/>
        <v>42000</v>
      </c>
      <c r="H320" s="183"/>
    </row>
    <row r="321" spans="1:8" ht="74.25" customHeight="1">
      <c r="A321" s="13" t="s">
        <v>38</v>
      </c>
      <c r="B321" s="8" t="s">
        <v>1015</v>
      </c>
      <c r="C321" s="9" t="s">
        <v>13</v>
      </c>
      <c r="D321" s="9" t="s">
        <v>18</v>
      </c>
      <c r="E321" s="2">
        <v>132648</v>
      </c>
      <c r="F321" s="15">
        <v>1</v>
      </c>
      <c r="G321" s="12">
        <f t="shared" si="31"/>
        <v>132648</v>
      </c>
      <c r="H321" s="76"/>
    </row>
    <row r="322" spans="1:8" ht="82.5" customHeight="1">
      <c r="A322" s="13" t="s">
        <v>35</v>
      </c>
      <c r="B322" s="8" t="s">
        <v>1016</v>
      </c>
      <c r="C322" s="9" t="s">
        <v>13</v>
      </c>
      <c r="D322" s="9" t="s">
        <v>18</v>
      </c>
      <c r="E322" s="2">
        <v>284520</v>
      </c>
      <c r="F322" s="15">
        <v>1</v>
      </c>
      <c r="G322" s="12">
        <f t="shared" si="31"/>
        <v>284520</v>
      </c>
      <c r="H322" s="76"/>
    </row>
    <row r="323" spans="1:8" ht="31.5" customHeight="1">
      <c r="A323" s="13">
        <v>98391130</v>
      </c>
      <c r="B323" s="8" t="s">
        <v>375</v>
      </c>
      <c r="C323" s="9" t="s">
        <v>13</v>
      </c>
      <c r="D323" s="9" t="s">
        <v>30</v>
      </c>
      <c r="E323" s="2">
        <v>3500</v>
      </c>
      <c r="F323" s="15">
        <v>80</v>
      </c>
      <c r="G323" s="12">
        <f t="shared" si="31"/>
        <v>280000</v>
      </c>
      <c r="H323" s="76"/>
    </row>
    <row r="324" spans="1:8" s="183" customFormat="1" ht="26.25" customHeight="1">
      <c r="A324" s="13">
        <v>98310000</v>
      </c>
      <c r="B324" s="8" t="s">
        <v>556</v>
      </c>
      <c r="C324" s="9" t="s">
        <v>13</v>
      </c>
      <c r="D324" s="9" t="s">
        <v>18</v>
      </c>
      <c r="E324" s="2">
        <v>400000</v>
      </c>
      <c r="F324" s="15">
        <v>1</v>
      </c>
      <c r="G324" s="12">
        <f t="shared" si="31"/>
        <v>400000</v>
      </c>
    </row>
    <row r="325" spans="1:8" s="183" customFormat="1" ht="34.5" customHeight="1">
      <c r="A325" s="235" t="s">
        <v>128</v>
      </c>
      <c r="B325" s="235"/>
      <c r="C325" s="235"/>
      <c r="D325" s="235"/>
      <c r="E325" s="235"/>
      <c r="F325" s="235"/>
      <c r="G325" s="182">
        <f>SUM(G19:G324)</f>
        <v>220228870</v>
      </c>
      <c r="H325" s="199"/>
    </row>
    <row r="326" spans="1:8" s="183" customFormat="1" ht="26.25" customHeight="1">
      <c r="G326" s="184"/>
    </row>
    <row r="327" spans="1:8" s="183" customFormat="1" ht="26.25" customHeight="1">
      <c r="G327" s="184"/>
    </row>
    <row r="328" spans="1:8" s="183" customFormat="1" ht="26.25" customHeight="1">
      <c r="G328" s="184"/>
    </row>
    <row r="329" spans="1:8" s="183" customFormat="1" ht="26.25" customHeight="1">
      <c r="G329" s="184"/>
    </row>
    <row r="330" spans="1:8" s="183" customFormat="1" ht="26.25" customHeight="1">
      <c r="G330" s="184"/>
    </row>
    <row r="331" spans="1:8" s="183" customFormat="1" ht="26.25" customHeight="1">
      <c r="G331" s="184"/>
    </row>
    <row r="332" spans="1:8" s="183" customFormat="1" ht="26.25" customHeight="1">
      <c r="G332" s="184"/>
    </row>
    <row r="333" spans="1:8" s="183" customFormat="1" ht="26.25" customHeight="1">
      <c r="G333" s="184"/>
    </row>
    <row r="334" spans="1:8" s="183" customFormat="1" ht="26.25" customHeight="1">
      <c r="G334" s="184"/>
    </row>
    <row r="335" spans="1:8" s="183" customFormat="1" ht="26.25" customHeight="1">
      <c r="G335" s="184"/>
    </row>
    <row r="336" spans="1:8" s="183" customFormat="1" ht="26.25" customHeight="1">
      <c r="G336" s="184"/>
    </row>
    <row r="337" spans="7:7" s="183" customFormat="1" ht="26.25" customHeight="1">
      <c r="G337" s="184"/>
    </row>
    <row r="338" spans="7:7" s="183" customFormat="1" ht="26.25" customHeight="1">
      <c r="G338" s="184"/>
    </row>
    <row r="339" spans="7:7" s="183" customFormat="1" ht="26.25" customHeight="1">
      <c r="G339" s="184"/>
    </row>
    <row r="340" spans="7:7" s="183" customFormat="1" ht="26.25" customHeight="1">
      <c r="G340" s="184"/>
    </row>
    <row r="341" spans="7:7" s="183" customFormat="1" ht="26.25" customHeight="1">
      <c r="G341" s="184"/>
    </row>
    <row r="342" spans="7:7" s="183" customFormat="1" ht="26.25" customHeight="1">
      <c r="G342" s="184"/>
    </row>
    <row r="343" spans="7:7" s="183" customFormat="1" ht="26.25" customHeight="1">
      <c r="G343" s="184"/>
    </row>
    <row r="344" spans="7:7" s="183" customFormat="1" ht="26.25" customHeight="1">
      <c r="G344" s="184"/>
    </row>
    <row r="345" spans="7:7" s="183" customFormat="1" ht="26.25" customHeight="1">
      <c r="G345" s="184"/>
    </row>
    <row r="346" spans="7:7" s="183" customFormat="1" ht="26.25" customHeight="1">
      <c r="G346" s="184"/>
    </row>
    <row r="347" spans="7:7" s="183" customFormat="1" ht="26.25" customHeight="1">
      <c r="G347" s="184"/>
    </row>
    <row r="348" spans="7:7" s="183" customFormat="1" ht="26.25" customHeight="1">
      <c r="G348" s="184"/>
    </row>
    <row r="349" spans="7:7" s="183" customFormat="1" ht="26.25" customHeight="1">
      <c r="G349" s="184"/>
    </row>
    <row r="350" spans="7:7" s="183" customFormat="1" ht="26.25" customHeight="1">
      <c r="G350" s="184"/>
    </row>
    <row r="351" spans="7:7" s="183" customFormat="1" ht="26.25" customHeight="1">
      <c r="G351" s="184"/>
    </row>
    <row r="352" spans="7:7" s="183" customFormat="1" ht="26.25" customHeight="1">
      <c r="G352" s="184"/>
    </row>
    <row r="353" spans="7:7" s="183" customFormat="1" ht="26.25" customHeight="1">
      <c r="G353" s="184"/>
    </row>
    <row r="354" spans="7:7" s="183" customFormat="1" ht="26.25" customHeight="1">
      <c r="G354" s="184"/>
    </row>
    <row r="355" spans="7:7" s="183" customFormat="1" ht="26.25" customHeight="1">
      <c r="G355" s="184"/>
    </row>
    <row r="356" spans="7:7" s="183" customFormat="1" ht="26.25" customHeight="1">
      <c r="G356" s="184"/>
    </row>
    <row r="357" spans="7:7" s="183" customFormat="1" ht="26.25" customHeight="1">
      <c r="G357" s="184"/>
    </row>
    <row r="358" spans="7:7" s="183" customFormat="1" ht="26.25" customHeight="1">
      <c r="G358" s="184"/>
    </row>
    <row r="359" spans="7:7" s="183" customFormat="1" ht="26.25" customHeight="1">
      <c r="G359" s="184"/>
    </row>
    <row r="360" spans="7:7" s="183" customFormat="1" ht="26.25" customHeight="1">
      <c r="G360" s="184"/>
    </row>
    <row r="361" spans="7:7" s="183" customFormat="1" ht="26.25" customHeight="1">
      <c r="G361" s="184"/>
    </row>
    <row r="362" spans="7:7" s="183" customFormat="1" ht="26.25" customHeight="1">
      <c r="G362" s="184"/>
    </row>
    <row r="363" spans="7:7" s="183" customFormat="1" ht="26.25" customHeight="1">
      <c r="G363" s="184"/>
    </row>
    <row r="364" spans="7:7" s="183" customFormat="1" ht="26.25" customHeight="1">
      <c r="G364" s="184"/>
    </row>
    <row r="365" spans="7:7" s="183" customFormat="1" ht="26.25" customHeight="1">
      <c r="G365" s="184"/>
    </row>
    <row r="366" spans="7:7" s="183" customFormat="1" ht="26.25" customHeight="1">
      <c r="G366" s="184"/>
    </row>
    <row r="367" spans="7:7" s="183" customFormat="1" ht="26.25" customHeight="1">
      <c r="G367" s="184"/>
    </row>
    <row r="368" spans="7:7" s="183" customFormat="1" ht="26.25" customHeight="1">
      <c r="G368" s="184"/>
    </row>
    <row r="369" spans="7:7" s="183" customFormat="1" ht="26.25" customHeight="1">
      <c r="G369" s="184"/>
    </row>
    <row r="370" spans="7:7" s="183" customFormat="1" ht="26.25" customHeight="1">
      <c r="G370" s="184"/>
    </row>
    <row r="371" spans="7:7" s="183" customFormat="1" ht="26.25" customHeight="1">
      <c r="G371" s="184"/>
    </row>
    <row r="372" spans="7:7" s="183" customFormat="1" ht="26.25" customHeight="1">
      <c r="G372" s="184"/>
    </row>
    <row r="373" spans="7:7" s="183" customFormat="1" ht="26.25" customHeight="1">
      <c r="G373" s="184"/>
    </row>
    <row r="374" spans="7:7" s="183" customFormat="1" ht="26.25" customHeight="1">
      <c r="G374" s="184"/>
    </row>
    <row r="375" spans="7:7" s="183" customFormat="1" ht="26.25" customHeight="1">
      <c r="G375" s="184"/>
    </row>
    <row r="376" spans="7:7" s="183" customFormat="1" ht="26.25" customHeight="1">
      <c r="G376" s="184"/>
    </row>
    <row r="377" spans="7:7" s="183" customFormat="1" ht="26.25" customHeight="1">
      <c r="G377" s="184"/>
    </row>
    <row r="378" spans="7:7" s="183" customFormat="1" ht="26.25" customHeight="1">
      <c r="G378" s="184"/>
    </row>
    <row r="379" spans="7:7" s="183" customFormat="1" ht="26.25" customHeight="1">
      <c r="G379" s="184"/>
    </row>
    <row r="380" spans="7:7" s="183" customFormat="1" ht="26.25" customHeight="1">
      <c r="G380" s="184"/>
    </row>
    <row r="381" spans="7:7" s="183" customFormat="1" ht="26.25" customHeight="1">
      <c r="G381" s="184"/>
    </row>
    <row r="382" spans="7:7" s="183" customFormat="1" ht="26.25" customHeight="1">
      <c r="G382" s="184"/>
    </row>
    <row r="383" spans="7:7" s="183" customFormat="1" ht="26.25" customHeight="1">
      <c r="G383" s="184"/>
    </row>
    <row r="384" spans="7:7" s="183" customFormat="1" ht="26.25" customHeight="1">
      <c r="G384" s="184"/>
    </row>
    <row r="385" spans="7:7" s="183" customFormat="1" ht="26.25" customHeight="1">
      <c r="G385" s="184"/>
    </row>
    <row r="386" spans="7:7" s="183" customFormat="1" ht="26.25" customHeight="1">
      <c r="G386" s="184"/>
    </row>
    <row r="387" spans="7:7" s="183" customFormat="1" ht="26.25" customHeight="1">
      <c r="G387" s="184"/>
    </row>
    <row r="388" spans="7:7" s="183" customFormat="1" ht="26.25" customHeight="1">
      <c r="G388" s="184"/>
    </row>
    <row r="389" spans="7:7" s="183" customFormat="1" ht="26.25" customHeight="1">
      <c r="G389" s="184"/>
    </row>
    <row r="390" spans="7:7" s="183" customFormat="1" ht="26.25" customHeight="1">
      <c r="G390" s="184"/>
    </row>
    <row r="391" spans="7:7" s="183" customFormat="1" ht="26.25" customHeight="1">
      <c r="G391" s="184"/>
    </row>
    <row r="392" spans="7:7" s="183" customFormat="1" ht="26.25" customHeight="1">
      <c r="G392" s="184"/>
    </row>
    <row r="393" spans="7:7" s="183" customFormat="1" ht="26.25" customHeight="1">
      <c r="G393" s="184"/>
    </row>
    <row r="394" spans="7:7" s="183" customFormat="1" ht="26.25" customHeight="1">
      <c r="G394" s="184"/>
    </row>
    <row r="395" spans="7:7" s="183" customFormat="1" ht="26.25" customHeight="1">
      <c r="G395" s="184"/>
    </row>
    <row r="396" spans="7:7" s="183" customFormat="1" ht="26.25" customHeight="1">
      <c r="G396" s="184"/>
    </row>
    <row r="397" spans="7:7" s="183" customFormat="1" ht="26.25" customHeight="1">
      <c r="G397" s="184"/>
    </row>
    <row r="398" spans="7:7" s="183" customFormat="1" ht="26.25" customHeight="1">
      <c r="G398" s="184"/>
    </row>
    <row r="399" spans="7:7" s="183" customFormat="1" ht="26.25" customHeight="1">
      <c r="G399" s="184"/>
    </row>
    <row r="400" spans="7:7" s="183" customFormat="1" ht="26.25" customHeight="1">
      <c r="G400" s="184"/>
    </row>
    <row r="401" spans="7:7" s="183" customFormat="1" ht="26.25" customHeight="1">
      <c r="G401" s="184"/>
    </row>
    <row r="402" spans="7:7" s="183" customFormat="1" ht="26.25" customHeight="1">
      <c r="G402" s="184"/>
    </row>
    <row r="403" spans="7:7" s="183" customFormat="1" ht="26.25" customHeight="1">
      <c r="G403" s="184"/>
    </row>
    <row r="404" spans="7:7" s="183" customFormat="1" ht="26.25" customHeight="1">
      <c r="G404" s="184"/>
    </row>
    <row r="405" spans="7:7" s="183" customFormat="1" ht="26.25" customHeight="1">
      <c r="G405" s="184"/>
    </row>
    <row r="406" spans="7:7" s="183" customFormat="1" ht="26.25" customHeight="1">
      <c r="G406" s="184"/>
    </row>
    <row r="407" spans="7:7" s="183" customFormat="1" ht="26.25" customHeight="1">
      <c r="G407" s="184"/>
    </row>
    <row r="408" spans="7:7" s="183" customFormat="1" ht="26.25" customHeight="1">
      <c r="G408" s="184"/>
    </row>
    <row r="409" spans="7:7" s="183" customFormat="1" ht="26.25" customHeight="1">
      <c r="G409" s="184"/>
    </row>
    <row r="410" spans="7:7" s="183" customFormat="1" ht="26.25" customHeight="1">
      <c r="G410" s="184"/>
    </row>
    <row r="411" spans="7:7" s="183" customFormat="1" ht="26.25" customHeight="1">
      <c r="G411" s="184"/>
    </row>
    <row r="412" spans="7:7" s="183" customFormat="1" ht="26.25" customHeight="1">
      <c r="G412" s="184"/>
    </row>
    <row r="413" spans="7:7" s="183" customFormat="1" ht="26.25" customHeight="1">
      <c r="G413" s="184"/>
    </row>
    <row r="414" spans="7:7" s="183" customFormat="1" ht="26.25" customHeight="1">
      <c r="G414" s="184"/>
    </row>
    <row r="415" spans="7:7" s="183" customFormat="1" ht="26.25" customHeight="1">
      <c r="G415" s="184"/>
    </row>
    <row r="416" spans="7:7" s="183" customFormat="1" ht="26.25" customHeight="1">
      <c r="G416" s="184"/>
    </row>
    <row r="417" spans="7:7" s="183" customFormat="1" ht="26.25" customHeight="1">
      <c r="G417" s="184"/>
    </row>
    <row r="418" spans="7:7" s="183" customFormat="1" ht="26.25" customHeight="1">
      <c r="G418" s="184"/>
    </row>
    <row r="419" spans="7:7" s="183" customFormat="1" ht="26.25" customHeight="1">
      <c r="G419" s="184"/>
    </row>
    <row r="420" spans="7:7" s="183" customFormat="1" ht="26.25" customHeight="1">
      <c r="G420" s="184"/>
    </row>
    <row r="421" spans="7:7" s="183" customFormat="1" ht="26.25" customHeight="1">
      <c r="G421" s="184"/>
    </row>
    <row r="422" spans="7:7" s="183" customFormat="1" ht="26.25" customHeight="1">
      <c r="G422" s="184"/>
    </row>
    <row r="423" spans="7:7" s="183" customFormat="1" ht="26.25" customHeight="1">
      <c r="G423" s="184"/>
    </row>
    <row r="424" spans="7:7" s="183" customFormat="1" ht="26.25" customHeight="1">
      <c r="G424" s="184"/>
    </row>
    <row r="425" spans="7:7" s="183" customFormat="1" ht="26.25" customHeight="1">
      <c r="G425" s="184"/>
    </row>
    <row r="426" spans="7:7" s="183" customFormat="1" ht="26.25" customHeight="1">
      <c r="G426" s="184"/>
    </row>
    <row r="427" spans="7:7" s="183" customFormat="1" ht="26.25" customHeight="1">
      <c r="G427" s="184"/>
    </row>
    <row r="428" spans="7:7" s="183" customFormat="1" ht="26.25" customHeight="1">
      <c r="G428" s="184"/>
    </row>
    <row r="429" spans="7:7" s="183" customFormat="1" ht="26.25" customHeight="1">
      <c r="G429" s="184"/>
    </row>
    <row r="430" spans="7:7" s="183" customFormat="1" ht="26.25" customHeight="1">
      <c r="G430" s="184"/>
    </row>
    <row r="431" spans="7:7" s="183" customFormat="1" ht="26.25" customHeight="1">
      <c r="G431" s="184"/>
    </row>
    <row r="432" spans="7:7" s="183" customFormat="1" ht="26.25" customHeight="1">
      <c r="G432" s="184"/>
    </row>
    <row r="433" spans="7:7" s="183" customFormat="1" ht="26.25" customHeight="1">
      <c r="G433" s="184"/>
    </row>
    <row r="434" spans="7:7" s="183" customFormat="1" ht="26.25" customHeight="1">
      <c r="G434" s="184"/>
    </row>
    <row r="435" spans="7:7" s="183" customFormat="1" ht="26.25" customHeight="1">
      <c r="G435" s="184"/>
    </row>
    <row r="436" spans="7:7" s="183" customFormat="1" ht="26.25" customHeight="1">
      <c r="G436" s="184"/>
    </row>
    <row r="437" spans="7:7" s="183" customFormat="1" ht="26.25" customHeight="1">
      <c r="G437" s="184"/>
    </row>
    <row r="438" spans="7:7" s="183" customFormat="1" ht="26.25" customHeight="1">
      <c r="G438" s="184"/>
    </row>
    <row r="439" spans="7:7" s="183" customFormat="1" ht="26.25" customHeight="1">
      <c r="G439" s="184"/>
    </row>
    <row r="440" spans="7:7" s="183" customFormat="1" ht="26.25" customHeight="1">
      <c r="G440" s="184"/>
    </row>
    <row r="441" spans="7:7" s="183" customFormat="1" ht="26.25" customHeight="1">
      <c r="G441" s="184"/>
    </row>
    <row r="442" spans="7:7" s="183" customFormat="1" ht="26.25" customHeight="1">
      <c r="G442" s="184"/>
    </row>
    <row r="443" spans="7:7" s="183" customFormat="1" ht="26.25" customHeight="1">
      <c r="G443" s="184"/>
    </row>
    <row r="444" spans="7:7" s="183" customFormat="1" ht="26.25" customHeight="1">
      <c r="G444" s="184"/>
    </row>
    <row r="445" spans="7:7" s="183" customFormat="1" ht="26.25" customHeight="1">
      <c r="G445" s="184"/>
    </row>
    <row r="446" spans="7:7" s="183" customFormat="1" ht="26.25" customHeight="1">
      <c r="G446" s="184"/>
    </row>
    <row r="447" spans="7:7" s="183" customFormat="1" ht="26.25" customHeight="1">
      <c r="G447" s="184"/>
    </row>
    <row r="448" spans="7:7" s="183" customFormat="1" ht="26.25" customHeight="1">
      <c r="G448" s="184"/>
    </row>
    <row r="449" spans="7:7" s="183" customFormat="1" ht="26.25" customHeight="1">
      <c r="G449" s="184"/>
    </row>
    <row r="450" spans="7:7" s="183" customFormat="1" ht="26.25" customHeight="1">
      <c r="G450" s="184"/>
    </row>
    <row r="451" spans="7:7" s="183" customFormat="1" ht="26.25" customHeight="1">
      <c r="G451" s="184"/>
    </row>
    <row r="452" spans="7:7" s="183" customFormat="1" ht="26.25" customHeight="1">
      <c r="G452" s="184"/>
    </row>
    <row r="453" spans="7:7" s="183" customFormat="1" ht="26.25" customHeight="1">
      <c r="G453" s="184"/>
    </row>
    <row r="454" spans="7:7" s="183" customFormat="1" ht="26.25" customHeight="1">
      <c r="G454" s="184"/>
    </row>
    <row r="455" spans="7:7" s="183" customFormat="1" ht="26.25" customHeight="1">
      <c r="G455" s="184"/>
    </row>
    <row r="456" spans="7:7" s="183" customFormat="1" ht="26.25" customHeight="1">
      <c r="G456" s="184"/>
    </row>
    <row r="457" spans="7:7" s="183" customFormat="1" ht="26.25" customHeight="1">
      <c r="G457" s="184"/>
    </row>
    <row r="458" spans="7:7" s="183" customFormat="1" ht="26.25" customHeight="1">
      <c r="G458" s="184"/>
    </row>
    <row r="459" spans="7:7" s="183" customFormat="1" ht="26.25" customHeight="1">
      <c r="G459" s="184"/>
    </row>
    <row r="460" spans="7:7" s="183" customFormat="1" ht="26.25" customHeight="1">
      <c r="G460" s="184"/>
    </row>
    <row r="461" spans="7:7" s="183" customFormat="1" ht="26.25" customHeight="1">
      <c r="G461" s="184"/>
    </row>
    <row r="462" spans="7:7" s="183" customFormat="1" ht="26.25" customHeight="1">
      <c r="G462" s="184"/>
    </row>
    <row r="463" spans="7:7" s="183" customFormat="1" ht="26.25" customHeight="1">
      <c r="G463" s="184"/>
    </row>
    <row r="464" spans="7:7" s="183" customFormat="1" ht="26.25" customHeight="1">
      <c r="G464" s="184"/>
    </row>
    <row r="465" spans="7:7" s="183" customFormat="1" ht="26.25" customHeight="1">
      <c r="G465" s="184"/>
    </row>
    <row r="466" spans="7:7" s="183" customFormat="1" ht="26.25" customHeight="1">
      <c r="G466" s="184"/>
    </row>
    <row r="467" spans="7:7" s="183" customFormat="1" ht="26.25" customHeight="1">
      <c r="G467" s="184"/>
    </row>
    <row r="468" spans="7:7" s="183" customFormat="1" ht="26.25" customHeight="1">
      <c r="G468" s="184"/>
    </row>
    <row r="469" spans="7:7" s="183" customFormat="1" ht="26.25" customHeight="1">
      <c r="G469" s="184"/>
    </row>
    <row r="470" spans="7:7" s="183" customFormat="1" ht="26.25" customHeight="1">
      <c r="G470" s="184"/>
    </row>
    <row r="471" spans="7:7" s="183" customFormat="1" ht="26.25" customHeight="1">
      <c r="G471" s="184"/>
    </row>
    <row r="472" spans="7:7" s="183" customFormat="1" ht="26.25" customHeight="1">
      <c r="G472" s="184"/>
    </row>
    <row r="473" spans="7:7" s="183" customFormat="1" ht="26.25" customHeight="1">
      <c r="G473" s="184"/>
    </row>
    <row r="474" spans="7:7" s="183" customFormat="1" ht="26.25" customHeight="1">
      <c r="G474" s="184"/>
    </row>
    <row r="475" spans="7:7" s="183" customFormat="1" ht="26.25" customHeight="1">
      <c r="G475" s="184"/>
    </row>
    <row r="476" spans="7:7" s="183" customFormat="1" ht="26.25" customHeight="1">
      <c r="G476" s="184"/>
    </row>
    <row r="477" spans="7:7" s="183" customFormat="1" ht="26.25" customHeight="1">
      <c r="G477" s="184"/>
    </row>
    <row r="478" spans="7:7" s="183" customFormat="1" ht="26.25" customHeight="1">
      <c r="G478" s="184"/>
    </row>
    <row r="479" spans="7:7" s="183" customFormat="1" ht="26.25" customHeight="1">
      <c r="G479" s="184"/>
    </row>
    <row r="480" spans="7:7" s="183" customFormat="1" ht="26.25" customHeight="1">
      <c r="G480" s="184"/>
    </row>
    <row r="481" spans="7:7" s="183" customFormat="1" ht="26.25" customHeight="1">
      <c r="G481" s="184"/>
    </row>
    <row r="482" spans="7:7" s="183" customFormat="1" ht="26.25" customHeight="1">
      <c r="G482" s="184"/>
    </row>
    <row r="483" spans="7:7" s="183" customFormat="1" ht="26.25" customHeight="1">
      <c r="G483" s="184"/>
    </row>
    <row r="484" spans="7:7" s="183" customFormat="1" ht="26.25" customHeight="1">
      <c r="G484" s="184"/>
    </row>
    <row r="485" spans="7:7" s="183" customFormat="1" ht="26.25" customHeight="1">
      <c r="G485" s="184"/>
    </row>
    <row r="486" spans="7:7" s="183" customFormat="1" ht="26.25" customHeight="1">
      <c r="G486" s="184"/>
    </row>
    <row r="487" spans="7:7" s="183" customFormat="1" ht="26.25" customHeight="1">
      <c r="G487" s="184"/>
    </row>
    <row r="488" spans="7:7" s="183" customFormat="1" ht="26.25" customHeight="1">
      <c r="G488" s="184"/>
    </row>
    <row r="489" spans="7:7" s="183" customFormat="1" ht="26.25" customHeight="1">
      <c r="G489" s="184"/>
    </row>
    <row r="490" spans="7:7" s="183" customFormat="1" ht="26.25" customHeight="1">
      <c r="G490" s="184"/>
    </row>
    <row r="491" spans="7:7" s="183" customFormat="1" ht="26.25" customHeight="1">
      <c r="G491" s="184"/>
    </row>
    <row r="492" spans="7:7" s="183" customFormat="1" ht="26.25" customHeight="1">
      <c r="G492" s="184"/>
    </row>
    <row r="493" spans="7:7" s="183" customFormat="1" ht="26.25" customHeight="1">
      <c r="G493" s="184"/>
    </row>
    <row r="494" spans="7:7" s="183" customFormat="1" ht="26.25" customHeight="1">
      <c r="G494" s="184"/>
    </row>
    <row r="495" spans="7:7" s="183" customFormat="1" ht="26.25" customHeight="1">
      <c r="G495" s="184"/>
    </row>
    <row r="496" spans="7:7" s="183" customFormat="1" ht="26.25" customHeight="1">
      <c r="G496" s="184"/>
    </row>
    <row r="497" spans="7:7" s="183" customFormat="1" ht="26.25" customHeight="1">
      <c r="G497" s="184"/>
    </row>
    <row r="498" spans="7:7" s="183" customFormat="1" ht="26.25" customHeight="1">
      <c r="G498" s="184"/>
    </row>
    <row r="499" spans="7:7" s="183" customFormat="1" ht="26.25" customHeight="1">
      <c r="G499" s="184"/>
    </row>
    <row r="500" spans="7:7" s="183" customFormat="1" ht="26.25" customHeight="1">
      <c r="G500" s="184"/>
    </row>
    <row r="501" spans="7:7" s="183" customFormat="1" ht="26.25" customHeight="1">
      <c r="G501" s="184"/>
    </row>
    <row r="502" spans="7:7" s="183" customFormat="1" ht="26.25" customHeight="1">
      <c r="G502" s="184"/>
    </row>
    <row r="503" spans="7:7" s="183" customFormat="1" ht="26.25" customHeight="1">
      <c r="G503" s="184"/>
    </row>
    <row r="504" spans="7:7" s="183" customFormat="1" ht="26.25" customHeight="1">
      <c r="G504" s="184"/>
    </row>
    <row r="505" spans="7:7" s="183" customFormat="1" ht="26.25" customHeight="1">
      <c r="G505" s="184"/>
    </row>
    <row r="506" spans="7:7" s="183" customFormat="1" ht="26.25" customHeight="1">
      <c r="G506" s="184"/>
    </row>
    <row r="507" spans="7:7" s="183" customFormat="1" ht="26.25" customHeight="1">
      <c r="G507" s="184"/>
    </row>
    <row r="508" spans="7:7" s="183" customFormat="1" ht="26.25" customHeight="1">
      <c r="G508" s="184"/>
    </row>
    <row r="509" spans="7:7" s="183" customFormat="1" ht="26.25" customHeight="1">
      <c r="G509" s="184"/>
    </row>
    <row r="510" spans="7:7" s="183" customFormat="1" ht="26.25" customHeight="1">
      <c r="G510" s="184"/>
    </row>
    <row r="511" spans="7:7" s="183" customFormat="1" ht="26.25" customHeight="1">
      <c r="G511" s="184"/>
    </row>
    <row r="512" spans="7:7" s="183" customFormat="1" ht="26.25" customHeight="1">
      <c r="G512" s="184"/>
    </row>
    <row r="513" spans="7:7" s="183" customFormat="1" ht="26.25" customHeight="1">
      <c r="G513" s="184"/>
    </row>
    <row r="514" spans="7:7" s="183" customFormat="1" ht="26.25" customHeight="1">
      <c r="G514" s="184"/>
    </row>
    <row r="515" spans="7:7" s="183" customFormat="1" ht="26.25" customHeight="1">
      <c r="G515" s="184"/>
    </row>
    <row r="516" spans="7:7" s="183" customFormat="1" ht="26.25" customHeight="1">
      <c r="G516" s="184"/>
    </row>
    <row r="517" spans="7:7" s="183" customFormat="1" ht="26.25" customHeight="1">
      <c r="G517" s="184"/>
    </row>
    <row r="518" spans="7:7" s="183" customFormat="1" ht="26.25" customHeight="1">
      <c r="G518" s="184"/>
    </row>
    <row r="519" spans="7:7" s="183" customFormat="1" ht="26.25" customHeight="1">
      <c r="G519" s="184"/>
    </row>
    <row r="520" spans="7:7" s="183" customFormat="1" ht="26.25" customHeight="1">
      <c r="G520" s="184"/>
    </row>
    <row r="521" spans="7:7" s="183" customFormat="1" ht="26.25" customHeight="1">
      <c r="G521" s="184"/>
    </row>
    <row r="522" spans="7:7" s="183" customFormat="1" ht="26.25" customHeight="1">
      <c r="G522" s="184"/>
    </row>
    <row r="523" spans="7:7" s="183" customFormat="1" ht="26.25" customHeight="1">
      <c r="G523" s="184"/>
    </row>
    <row r="524" spans="7:7" s="183" customFormat="1" ht="26.25" customHeight="1">
      <c r="G524" s="184"/>
    </row>
    <row r="525" spans="7:7" s="183" customFormat="1" ht="26.25" customHeight="1">
      <c r="G525" s="184"/>
    </row>
    <row r="526" spans="7:7" s="183" customFormat="1" ht="26.25" customHeight="1">
      <c r="G526" s="184"/>
    </row>
    <row r="527" spans="7:7" s="183" customFormat="1" ht="26.25" customHeight="1">
      <c r="G527" s="184"/>
    </row>
    <row r="528" spans="7:7" s="183" customFormat="1" ht="26.25" customHeight="1">
      <c r="G528" s="184"/>
    </row>
    <row r="529" spans="7:7" s="183" customFormat="1" ht="26.25" customHeight="1">
      <c r="G529" s="184"/>
    </row>
    <row r="530" spans="7:7" s="183" customFormat="1" ht="26.25" customHeight="1">
      <c r="G530" s="184"/>
    </row>
    <row r="531" spans="7:7" s="183" customFormat="1" ht="26.25" customHeight="1">
      <c r="G531" s="184"/>
    </row>
    <row r="532" spans="7:7" s="183" customFormat="1" ht="26.25" customHeight="1">
      <c r="G532" s="184"/>
    </row>
    <row r="533" spans="7:7" s="183" customFormat="1" ht="26.25" customHeight="1">
      <c r="G533" s="184"/>
    </row>
    <row r="534" spans="7:7" s="183" customFormat="1" ht="26.25" customHeight="1">
      <c r="G534" s="184"/>
    </row>
    <row r="535" spans="7:7" s="183" customFormat="1" ht="26.25" customHeight="1">
      <c r="G535" s="184"/>
    </row>
    <row r="536" spans="7:7" s="183" customFormat="1" ht="26.25" customHeight="1">
      <c r="G536" s="184"/>
    </row>
    <row r="537" spans="7:7" s="183" customFormat="1" ht="26.25" customHeight="1">
      <c r="G537" s="184"/>
    </row>
    <row r="538" spans="7:7" s="183" customFormat="1" ht="26.25" customHeight="1">
      <c r="G538" s="184"/>
    </row>
    <row r="539" spans="7:7" s="183" customFormat="1" ht="26.25" customHeight="1">
      <c r="G539" s="184"/>
    </row>
    <row r="540" spans="7:7" s="183" customFormat="1" ht="26.25" customHeight="1">
      <c r="G540" s="184"/>
    </row>
    <row r="541" spans="7:7" s="183" customFormat="1" ht="26.25" customHeight="1">
      <c r="G541" s="184"/>
    </row>
    <row r="542" spans="7:7" s="183" customFormat="1" ht="26.25" customHeight="1">
      <c r="G542" s="184"/>
    </row>
    <row r="543" spans="7:7" s="183" customFormat="1" ht="26.25" customHeight="1">
      <c r="G543" s="184"/>
    </row>
    <row r="544" spans="7:7" s="183" customFormat="1" ht="26.25" customHeight="1">
      <c r="G544" s="184"/>
    </row>
    <row r="545" spans="7:7" s="183" customFormat="1" ht="26.25" customHeight="1">
      <c r="G545" s="184"/>
    </row>
    <row r="546" spans="7:7" s="183" customFormat="1" ht="26.25" customHeight="1">
      <c r="G546" s="184"/>
    </row>
    <row r="547" spans="7:7" s="183" customFormat="1" ht="26.25" customHeight="1">
      <c r="G547" s="184"/>
    </row>
    <row r="548" spans="7:7" s="183" customFormat="1" ht="26.25" customHeight="1">
      <c r="G548" s="184"/>
    </row>
    <row r="549" spans="7:7" s="183" customFormat="1" ht="26.25" customHeight="1">
      <c r="G549" s="184"/>
    </row>
    <row r="550" spans="7:7" s="183" customFormat="1" ht="26.25" customHeight="1">
      <c r="G550" s="184"/>
    </row>
    <row r="551" spans="7:7" s="183" customFormat="1" ht="26.25" customHeight="1">
      <c r="G551" s="184"/>
    </row>
    <row r="552" spans="7:7" s="183" customFormat="1" ht="26.25" customHeight="1">
      <c r="G552" s="184"/>
    </row>
    <row r="553" spans="7:7" s="183" customFormat="1" ht="26.25" customHeight="1">
      <c r="G553" s="184"/>
    </row>
    <row r="554" spans="7:7" s="183" customFormat="1" ht="26.25" customHeight="1">
      <c r="G554" s="184"/>
    </row>
    <row r="555" spans="7:7" s="183" customFormat="1" ht="26.25" customHeight="1">
      <c r="G555" s="184"/>
    </row>
    <row r="556" spans="7:7" s="183" customFormat="1" ht="26.25" customHeight="1">
      <c r="G556" s="184"/>
    </row>
    <row r="557" spans="7:7" s="183" customFormat="1" ht="26.25" customHeight="1">
      <c r="G557" s="184"/>
    </row>
    <row r="558" spans="7:7" s="183" customFormat="1" ht="26.25" customHeight="1">
      <c r="G558" s="184"/>
    </row>
    <row r="559" spans="7:7" s="183" customFormat="1" ht="26.25" customHeight="1">
      <c r="G559" s="184"/>
    </row>
    <row r="560" spans="7:7" s="183" customFormat="1" ht="26.25" customHeight="1">
      <c r="G560" s="184"/>
    </row>
    <row r="561" spans="7:7" s="183" customFormat="1" ht="26.25" customHeight="1">
      <c r="G561" s="184"/>
    </row>
    <row r="562" spans="7:7" s="183" customFormat="1" ht="26.25" customHeight="1">
      <c r="G562" s="184"/>
    </row>
    <row r="563" spans="7:7" s="183" customFormat="1" ht="26.25" customHeight="1">
      <c r="G563" s="184"/>
    </row>
    <row r="564" spans="7:7" s="183" customFormat="1" ht="26.25" customHeight="1">
      <c r="G564" s="184"/>
    </row>
    <row r="565" spans="7:7" s="183" customFormat="1" ht="26.25" customHeight="1">
      <c r="G565" s="184"/>
    </row>
    <row r="566" spans="7:7" s="183" customFormat="1" ht="26.25" customHeight="1">
      <c r="G566" s="184"/>
    </row>
    <row r="567" spans="7:7" s="183" customFormat="1" ht="26.25" customHeight="1">
      <c r="G567" s="184"/>
    </row>
    <row r="568" spans="7:7" s="183" customFormat="1" ht="26.25" customHeight="1">
      <c r="G568" s="184"/>
    </row>
    <row r="569" spans="7:7" s="183" customFormat="1" ht="26.25" customHeight="1">
      <c r="G569" s="184"/>
    </row>
    <row r="570" spans="7:7" s="183" customFormat="1" ht="26.25" customHeight="1">
      <c r="G570" s="184"/>
    </row>
    <row r="571" spans="7:7" s="183" customFormat="1" ht="26.25" customHeight="1">
      <c r="G571" s="184"/>
    </row>
    <row r="572" spans="7:7" s="183" customFormat="1" ht="26.25" customHeight="1">
      <c r="G572" s="184"/>
    </row>
    <row r="573" spans="7:7" s="183" customFormat="1" ht="26.25" customHeight="1">
      <c r="G573" s="184"/>
    </row>
    <row r="574" spans="7:7" s="183" customFormat="1" ht="26.25" customHeight="1">
      <c r="G574" s="184"/>
    </row>
    <row r="575" spans="7:7" s="183" customFormat="1" ht="26.25" customHeight="1">
      <c r="G575" s="184"/>
    </row>
    <row r="576" spans="7:7" s="183" customFormat="1" ht="26.25" customHeight="1">
      <c r="G576" s="184"/>
    </row>
    <row r="577" spans="7:7" s="183" customFormat="1" ht="26.25" customHeight="1">
      <c r="G577" s="184"/>
    </row>
    <row r="578" spans="7:7" s="183" customFormat="1" ht="26.25" customHeight="1">
      <c r="G578" s="184"/>
    </row>
    <row r="579" spans="7:7" s="183" customFormat="1" ht="26.25" customHeight="1">
      <c r="G579" s="184"/>
    </row>
    <row r="580" spans="7:7" s="183" customFormat="1" ht="26.25" customHeight="1">
      <c r="G580" s="184"/>
    </row>
    <row r="581" spans="7:7" s="183" customFormat="1" ht="26.25" customHeight="1">
      <c r="G581" s="184"/>
    </row>
    <row r="582" spans="7:7" s="183" customFormat="1" ht="26.25" customHeight="1">
      <c r="G582" s="184"/>
    </row>
    <row r="583" spans="7:7" s="183" customFormat="1" ht="26.25" customHeight="1">
      <c r="G583" s="184"/>
    </row>
    <row r="584" spans="7:7" s="183" customFormat="1" ht="26.25" customHeight="1">
      <c r="G584" s="184"/>
    </row>
    <row r="585" spans="7:7" s="183" customFormat="1" ht="26.25" customHeight="1">
      <c r="G585" s="184"/>
    </row>
    <row r="586" spans="7:7" s="183" customFormat="1" ht="26.25" customHeight="1">
      <c r="G586" s="184"/>
    </row>
    <row r="587" spans="7:7" s="183" customFormat="1" ht="26.25" customHeight="1">
      <c r="G587" s="184"/>
    </row>
    <row r="588" spans="7:7" s="183" customFormat="1" ht="26.25" customHeight="1">
      <c r="G588" s="184"/>
    </row>
    <row r="589" spans="7:7" s="183" customFormat="1" ht="26.25" customHeight="1">
      <c r="G589" s="184"/>
    </row>
    <row r="590" spans="7:7" s="183" customFormat="1" ht="26.25" customHeight="1">
      <c r="G590" s="184"/>
    </row>
    <row r="591" spans="7:7" s="183" customFormat="1" ht="26.25" customHeight="1">
      <c r="G591" s="184"/>
    </row>
    <row r="592" spans="7:7" s="183" customFormat="1" ht="26.25" customHeight="1">
      <c r="G592" s="184"/>
    </row>
    <row r="593" spans="7:7" s="183" customFormat="1" ht="26.25" customHeight="1">
      <c r="G593" s="184"/>
    </row>
    <row r="594" spans="7:7" s="183" customFormat="1" ht="26.25" customHeight="1">
      <c r="G594" s="184"/>
    </row>
    <row r="595" spans="7:7" s="183" customFormat="1" ht="26.25" customHeight="1">
      <c r="G595" s="184"/>
    </row>
    <row r="596" spans="7:7" s="183" customFormat="1" ht="26.25" customHeight="1">
      <c r="G596" s="184"/>
    </row>
    <row r="597" spans="7:7" s="183" customFormat="1" ht="26.25" customHeight="1">
      <c r="G597" s="184"/>
    </row>
    <row r="598" spans="7:7" s="183" customFormat="1" ht="26.25" customHeight="1">
      <c r="G598" s="184"/>
    </row>
    <row r="599" spans="7:7" s="183" customFormat="1" ht="26.25" customHeight="1">
      <c r="G599" s="184"/>
    </row>
    <row r="600" spans="7:7" s="183" customFormat="1" ht="26.25" customHeight="1">
      <c r="G600" s="184"/>
    </row>
    <row r="601" spans="7:7" s="183" customFormat="1" ht="26.25" customHeight="1">
      <c r="G601" s="184"/>
    </row>
    <row r="602" spans="7:7" s="183" customFormat="1" ht="26.25" customHeight="1">
      <c r="G602" s="184"/>
    </row>
    <row r="603" spans="7:7" s="183" customFormat="1" ht="26.25" customHeight="1">
      <c r="G603" s="184"/>
    </row>
    <row r="604" spans="7:7" s="183" customFormat="1" ht="26.25" customHeight="1">
      <c r="G604" s="184"/>
    </row>
    <row r="605" spans="7:7" s="183" customFormat="1" ht="26.25" customHeight="1">
      <c r="G605" s="184"/>
    </row>
    <row r="606" spans="7:7" s="183" customFormat="1" ht="26.25" customHeight="1">
      <c r="G606" s="184"/>
    </row>
    <row r="607" spans="7:7" s="183" customFormat="1" ht="26.25" customHeight="1">
      <c r="G607" s="184"/>
    </row>
    <row r="608" spans="7:7" s="183" customFormat="1" ht="26.25" customHeight="1">
      <c r="G608" s="184"/>
    </row>
    <row r="609" spans="7:7" s="183" customFormat="1" ht="26.25" customHeight="1">
      <c r="G609" s="184"/>
    </row>
    <row r="610" spans="7:7" s="183" customFormat="1" ht="26.25" customHeight="1">
      <c r="G610" s="184"/>
    </row>
    <row r="611" spans="7:7" s="183" customFormat="1" ht="26.25" customHeight="1">
      <c r="G611" s="184"/>
    </row>
    <row r="612" spans="7:7" s="183" customFormat="1" ht="26.25" customHeight="1">
      <c r="G612" s="184"/>
    </row>
    <row r="613" spans="7:7" s="183" customFormat="1" ht="26.25" customHeight="1">
      <c r="G613" s="184"/>
    </row>
    <row r="614" spans="7:7" s="183" customFormat="1" ht="26.25" customHeight="1">
      <c r="G614" s="184"/>
    </row>
    <row r="615" spans="7:7" s="183" customFormat="1" ht="26.25" customHeight="1">
      <c r="G615" s="184"/>
    </row>
    <row r="616" spans="7:7" s="183" customFormat="1" ht="26.25" customHeight="1">
      <c r="G616" s="184"/>
    </row>
    <row r="617" spans="7:7" s="183" customFormat="1" ht="26.25" customHeight="1">
      <c r="G617" s="184"/>
    </row>
    <row r="618" spans="7:7" s="183" customFormat="1" ht="26.25" customHeight="1">
      <c r="G618" s="184"/>
    </row>
    <row r="619" spans="7:7" s="183" customFormat="1" ht="26.25" customHeight="1">
      <c r="G619" s="184"/>
    </row>
    <row r="620" spans="7:7" s="183" customFormat="1" ht="26.25" customHeight="1">
      <c r="G620" s="184"/>
    </row>
    <row r="621" spans="7:7" s="183" customFormat="1" ht="26.25" customHeight="1">
      <c r="G621" s="184"/>
    </row>
    <row r="622" spans="7:7" s="183" customFormat="1" ht="26.25" customHeight="1">
      <c r="G622" s="184"/>
    </row>
    <row r="623" spans="7:7" s="183" customFormat="1" ht="26.25" customHeight="1">
      <c r="G623" s="184"/>
    </row>
    <row r="624" spans="7:7" s="183" customFormat="1" ht="26.25" customHeight="1">
      <c r="G624" s="184"/>
    </row>
    <row r="625" spans="7:7" s="183" customFormat="1" ht="26.25" customHeight="1">
      <c r="G625" s="184"/>
    </row>
    <row r="626" spans="7:7" s="183" customFormat="1" ht="26.25" customHeight="1">
      <c r="G626" s="184"/>
    </row>
    <row r="627" spans="7:7" s="183" customFormat="1" ht="26.25" customHeight="1">
      <c r="G627" s="184"/>
    </row>
    <row r="628" spans="7:7" s="183" customFormat="1" ht="26.25" customHeight="1">
      <c r="G628" s="184"/>
    </row>
    <row r="629" spans="7:7" s="183" customFormat="1" ht="26.25" customHeight="1">
      <c r="G629" s="184"/>
    </row>
    <row r="630" spans="7:7" s="183" customFormat="1" ht="26.25" customHeight="1">
      <c r="G630" s="184"/>
    </row>
    <row r="631" spans="7:7" s="183" customFormat="1" ht="26.25" customHeight="1">
      <c r="G631" s="184"/>
    </row>
    <row r="632" spans="7:7" s="183" customFormat="1" ht="26.25" customHeight="1">
      <c r="G632" s="184"/>
    </row>
    <row r="633" spans="7:7" s="183" customFormat="1" ht="26.25" customHeight="1">
      <c r="G633" s="184"/>
    </row>
    <row r="634" spans="7:7" s="183" customFormat="1" ht="26.25" customHeight="1">
      <c r="G634" s="184"/>
    </row>
    <row r="635" spans="7:7" s="183" customFormat="1" ht="26.25" customHeight="1">
      <c r="G635" s="184"/>
    </row>
    <row r="636" spans="7:7" s="183" customFormat="1" ht="26.25" customHeight="1">
      <c r="G636" s="184"/>
    </row>
    <row r="637" spans="7:7" s="183" customFormat="1" ht="26.25" customHeight="1">
      <c r="G637" s="184"/>
    </row>
    <row r="638" spans="7:7" s="183" customFormat="1" ht="26.25" customHeight="1">
      <c r="G638" s="184"/>
    </row>
    <row r="639" spans="7:7" s="183" customFormat="1" ht="26.25" customHeight="1">
      <c r="G639" s="184"/>
    </row>
    <row r="640" spans="7:7" s="183" customFormat="1" ht="26.25" customHeight="1">
      <c r="G640" s="184"/>
    </row>
    <row r="641" spans="7:7" s="183" customFormat="1" ht="26.25" customHeight="1">
      <c r="G641" s="184"/>
    </row>
    <row r="642" spans="7:7" s="183" customFormat="1" ht="26.25" customHeight="1">
      <c r="G642" s="184"/>
    </row>
    <row r="643" spans="7:7" s="183" customFormat="1" ht="26.25" customHeight="1">
      <c r="G643" s="184"/>
    </row>
    <row r="644" spans="7:7" s="183" customFormat="1" ht="26.25" customHeight="1">
      <c r="G644" s="184"/>
    </row>
    <row r="645" spans="7:7" s="183" customFormat="1" ht="26.25" customHeight="1">
      <c r="G645" s="184"/>
    </row>
    <row r="646" spans="7:7" s="183" customFormat="1" ht="26.25" customHeight="1">
      <c r="G646" s="184"/>
    </row>
    <row r="647" spans="7:7" s="183" customFormat="1" ht="26.25" customHeight="1">
      <c r="G647" s="184"/>
    </row>
    <row r="648" spans="7:7" s="183" customFormat="1" ht="26.25" customHeight="1">
      <c r="G648" s="184"/>
    </row>
    <row r="649" spans="7:7" s="183" customFormat="1" ht="26.25" customHeight="1">
      <c r="G649" s="184"/>
    </row>
    <row r="650" spans="7:7" s="183" customFormat="1" ht="26.25" customHeight="1">
      <c r="G650" s="184"/>
    </row>
    <row r="651" spans="7:7" s="183" customFormat="1" ht="26.25" customHeight="1">
      <c r="G651" s="184"/>
    </row>
    <row r="652" spans="7:7" s="183" customFormat="1" ht="26.25" customHeight="1">
      <c r="G652" s="184"/>
    </row>
    <row r="653" spans="7:7" s="183" customFormat="1" ht="26.25" customHeight="1">
      <c r="G653" s="184"/>
    </row>
    <row r="654" spans="7:7" s="183" customFormat="1" ht="26.25" customHeight="1">
      <c r="G654" s="184"/>
    </row>
    <row r="655" spans="7:7" s="183" customFormat="1" ht="26.25" customHeight="1">
      <c r="G655" s="184"/>
    </row>
    <row r="656" spans="7:7" s="183" customFormat="1" ht="26.25" customHeight="1">
      <c r="G656" s="184"/>
    </row>
    <row r="657" spans="7:7" s="183" customFormat="1" ht="26.25" customHeight="1">
      <c r="G657" s="184"/>
    </row>
    <row r="658" spans="7:7" s="183" customFormat="1" ht="26.25" customHeight="1">
      <c r="G658" s="184"/>
    </row>
    <row r="659" spans="7:7" s="183" customFormat="1" ht="26.25" customHeight="1">
      <c r="G659" s="184"/>
    </row>
    <row r="660" spans="7:7" s="183" customFormat="1" ht="26.25" customHeight="1">
      <c r="G660" s="184"/>
    </row>
    <row r="661" spans="7:7" s="183" customFormat="1" ht="26.25" customHeight="1">
      <c r="G661" s="184"/>
    </row>
    <row r="662" spans="7:7" s="183" customFormat="1" ht="26.25" customHeight="1">
      <c r="G662" s="184"/>
    </row>
    <row r="663" spans="7:7" s="183" customFormat="1" ht="26.25" customHeight="1">
      <c r="G663" s="184"/>
    </row>
    <row r="664" spans="7:7" s="183" customFormat="1" ht="26.25" customHeight="1">
      <c r="G664" s="184"/>
    </row>
    <row r="665" spans="7:7" s="183" customFormat="1" ht="26.25" customHeight="1">
      <c r="G665" s="184"/>
    </row>
    <row r="666" spans="7:7" s="183" customFormat="1" ht="26.25" customHeight="1">
      <c r="G666" s="184"/>
    </row>
    <row r="667" spans="7:7" s="183" customFormat="1" ht="26.25" customHeight="1">
      <c r="G667" s="184"/>
    </row>
    <row r="668" spans="7:7" s="183" customFormat="1" ht="26.25" customHeight="1">
      <c r="G668" s="184"/>
    </row>
    <row r="669" spans="7:7" s="183" customFormat="1" ht="26.25" customHeight="1">
      <c r="G669" s="184"/>
    </row>
    <row r="670" spans="7:7" s="183" customFormat="1" ht="26.25" customHeight="1">
      <c r="G670" s="184"/>
    </row>
    <row r="671" spans="7:7" s="183" customFormat="1" ht="26.25" customHeight="1">
      <c r="G671" s="184"/>
    </row>
    <row r="672" spans="7:7" s="183" customFormat="1" ht="26.25" customHeight="1">
      <c r="G672" s="184"/>
    </row>
    <row r="673" spans="7:7" s="183" customFormat="1" ht="26.25" customHeight="1">
      <c r="G673" s="184"/>
    </row>
    <row r="674" spans="7:7" s="183" customFormat="1" ht="26.25" customHeight="1">
      <c r="G674" s="184"/>
    </row>
    <row r="675" spans="7:7" s="183" customFormat="1" ht="26.25" customHeight="1">
      <c r="G675" s="184"/>
    </row>
    <row r="676" spans="7:7" s="183" customFormat="1" ht="26.25" customHeight="1">
      <c r="G676" s="184"/>
    </row>
    <row r="677" spans="7:7" s="183" customFormat="1" ht="26.25" customHeight="1">
      <c r="G677" s="184"/>
    </row>
    <row r="678" spans="7:7" s="183" customFormat="1" ht="26.25" customHeight="1">
      <c r="G678" s="184"/>
    </row>
    <row r="679" spans="7:7" s="183" customFormat="1" ht="26.25" customHeight="1">
      <c r="G679" s="184"/>
    </row>
    <row r="680" spans="7:7" s="183" customFormat="1" ht="26.25" customHeight="1">
      <c r="G680" s="184"/>
    </row>
    <row r="681" spans="7:7" s="183" customFormat="1" ht="26.25" customHeight="1">
      <c r="G681" s="184"/>
    </row>
    <row r="682" spans="7:7" s="183" customFormat="1" ht="26.25" customHeight="1">
      <c r="G682" s="184"/>
    </row>
    <row r="683" spans="7:7" s="183" customFormat="1" ht="26.25" customHeight="1">
      <c r="G683" s="184"/>
    </row>
    <row r="684" spans="7:7" s="183" customFormat="1" ht="26.25" customHeight="1">
      <c r="G684" s="184"/>
    </row>
    <row r="685" spans="7:7" s="183" customFormat="1" ht="26.25" customHeight="1">
      <c r="G685" s="184"/>
    </row>
    <row r="686" spans="7:7" s="183" customFormat="1" ht="26.25" customHeight="1">
      <c r="G686" s="184"/>
    </row>
    <row r="687" spans="7:7" s="183" customFormat="1" ht="26.25" customHeight="1">
      <c r="G687" s="184"/>
    </row>
    <row r="688" spans="7:7" s="183" customFormat="1" ht="26.25" customHeight="1">
      <c r="G688" s="184"/>
    </row>
    <row r="689" spans="7:7" s="183" customFormat="1" ht="26.25" customHeight="1">
      <c r="G689" s="184"/>
    </row>
    <row r="690" spans="7:7" s="183" customFormat="1" ht="26.25" customHeight="1">
      <c r="G690" s="184"/>
    </row>
    <row r="691" spans="7:7" s="183" customFormat="1" ht="26.25" customHeight="1">
      <c r="G691" s="184"/>
    </row>
    <row r="692" spans="7:7" s="183" customFormat="1" ht="26.25" customHeight="1">
      <c r="G692" s="184"/>
    </row>
    <row r="693" spans="7:7" s="183" customFormat="1" ht="26.25" customHeight="1">
      <c r="G693" s="184"/>
    </row>
    <row r="694" spans="7:7" s="183" customFormat="1" ht="26.25" customHeight="1">
      <c r="G694" s="184"/>
    </row>
    <row r="695" spans="7:7" s="183" customFormat="1" ht="26.25" customHeight="1">
      <c r="G695" s="184"/>
    </row>
    <row r="696" spans="7:7" s="183" customFormat="1" ht="26.25" customHeight="1">
      <c r="G696" s="184"/>
    </row>
    <row r="697" spans="7:7" s="183" customFormat="1" ht="26.25" customHeight="1">
      <c r="G697" s="184"/>
    </row>
    <row r="698" spans="7:7" s="183" customFormat="1" ht="26.25" customHeight="1">
      <c r="G698" s="184"/>
    </row>
    <row r="699" spans="7:7" s="183" customFormat="1" ht="26.25" customHeight="1">
      <c r="G699" s="184"/>
    </row>
    <row r="700" spans="7:7" s="183" customFormat="1" ht="26.25" customHeight="1">
      <c r="G700" s="184"/>
    </row>
    <row r="701" spans="7:7" s="183" customFormat="1" ht="26.25" customHeight="1">
      <c r="G701" s="184"/>
    </row>
    <row r="702" spans="7:7" s="183" customFormat="1" ht="26.25" customHeight="1">
      <c r="G702" s="184"/>
    </row>
  </sheetData>
  <mergeCells count="39">
    <mergeCell ref="H190:H195"/>
    <mergeCell ref="H207:H212"/>
    <mergeCell ref="H213:H226"/>
    <mergeCell ref="H252:H256"/>
    <mergeCell ref="H287:H291"/>
    <mergeCell ref="H148:H151"/>
    <mergeCell ref="H154:H155"/>
    <mergeCell ref="H161:H166"/>
    <mergeCell ref="H175:H176"/>
    <mergeCell ref="H177:H189"/>
    <mergeCell ref="H27:H36"/>
    <mergeCell ref="H37:H39"/>
    <mergeCell ref="H62:H109"/>
    <mergeCell ref="H110:H123"/>
    <mergeCell ref="H19:H22"/>
    <mergeCell ref="H23:H26"/>
    <mergeCell ref="A14:G14"/>
    <mergeCell ref="A15:B15"/>
    <mergeCell ref="C15:C16"/>
    <mergeCell ref="D15:D16"/>
    <mergeCell ref="E15:E16"/>
    <mergeCell ref="F15:F16"/>
    <mergeCell ref="G15:G16"/>
    <mergeCell ref="A325:F325"/>
    <mergeCell ref="A292:F292"/>
    <mergeCell ref="A249:F249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18:F18"/>
  </mergeCells>
  <printOptions horizontalCentered="1"/>
  <pageMargins left="0" right="0" top="0" bottom="0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254" t="s">
        <v>770</v>
      </c>
      <c r="B1" s="255"/>
      <c r="C1" s="255"/>
      <c r="D1" s="255"/>
      <c r="E1" s="255"/>
      <c r="F1" s="255"/>
      <c r="G1" s="255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842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215" t="s">
        <v>128</v>
      </c>
      <c r="B46" s="215"/>
      <c r="C46" s="215"/>
      <c r="D46" s="215"/>
      <c r="E46" s="215"/>
      <c r="F46" s="215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2021 պլան</vt:lpstr>
      <vt:lpstr>փոխած2)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SONA</cp:lastModifiedBy>
  <cp:lastPrinted>2021-02-01T10:58:42Z</cp:lastPrinted>
  <dcterms:created xsi:type="dcterms:W3CDTF">2019-01-29T16:25:31Z</dcterms:created>
  <dcterms:modified xsi:type="dcterms:W3CDTF">2021-02-02T10:49:52Z</dcterms:modified>
</cp:coreProperties>
</file>